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768" activeTab="11"/>
  </bookViews>
  <sheets>
    <sheet name="Janvier" sheetId="1" r:id="rId1"/>
    <sheet name="Fe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ecembre" sheetId="12" r:id="rId12"/>
    <sheet name="QF" sheetId="13" r:id="rId13"/>
  </sheets>
  <definedNames>
    <definedName name="Excel_BuiltIn_Print_Area_1" localSheetId="7">Août!$A$1:$Q$52</definedName>
    <definedName name="Excel_BuiltIn_Print_Area_1" localSheetId="3">Avril!$A$1:$Q$52</definedName>
    <definedName name="Excel_BuiltIn_Print_Area_1" localSheetId="11">Decembre!$A$1:$Q$52</definedName>
    <definedName name="Excel_BuiltIn_Print_Area_1" localSheetId="1">Fevrier!$A$1:$Q$52</definedName>
    <definedName name="Excel_BuiltIn_Print_Area_1" localSheetId="6">Juillet!$A$1:$Q$52</definedName>
    <definedName name="Excel_BuiltIn_Print_Area_1" localSheetId="5">Juin!$A$1:$Q$52</definedName>
    <definedName name="Excel_BuiltIn_Print_Area_1" localSheetId="4">Mai!$A$1:$Q$52</definedName>
    <definedName name="Excel_BuiltIn_Print_Area_1" localSheetId="2">Mars!$A$1:$Q$52</definedName>
    <definedName name="Excel_BuiltIn_Print_Area_1" localSheetId="10">Novembre!$A$1:$Q$52</definedName>
    <definedName name="Excel_BuiltIn_Print_Area_1" localSheetId="9">Octobre!$A$1:$Q$52</definedName>
    <definedName name="Excel_BuiltIn_Print_Area_1" localSheetId="8">Septembre!$A$1:$Q$52</definedName>
    <definedName name="Excel_BuiltIn_Print_Area_1">Janvier!$A$1:$AF$52</definedName>
    <definedName name="Excel_BuiltIn_Print_Area_1_1" localSheetId="7">Août!$Q$2:$AO$52</definedName>
    <definedName name="Excel_BuiltIn_Print_Area_1_1" localSheetId="3">Avril!$Q$2:$AO$52</definedName>
    <definedName name="Excel_BuiltIn_Print_Area_1_1" localSheetId="11">Decembre!$Q$2:$AO$52</definedName>
    <definedName name="Excel_BuiltIn_Print_Area_1_1" localSheetId="1">Fevrier!$Q$2:$AO$52</definedName>
    <definedName name="Excel_BuiltIn_Print_Area_1_1" localSheetId="6">Juillet!$Q$2:$AO$52</definedName>
    <definedName name="Excel_BuiltIn_Print_Area_1_1" localSheetId="5">Juin!$Q$2:$AO$52</definedName>
    <definedName name="Excel_BuiltIn_Print_Area_1_1" localSheetId="4">Mai!$Q$2:$AO$52</definedName>
    <definedName name="Excel_BuiltIn_Print_Area_1_1" localSheetId="2">Mars!$Q$2:$AO$52</definedName>
    <definedName name="Excel_BuiltIn_Print_Area_1_1" localSheetId="10">Novembre!$Q$2:$AO$52</definedName>
    <definedName name="Excel_BuiltIn_Print_Area_1_1" localSheetId="9">Octobre!$Q$2:$AO$52</definedName>
    <definedName name="Excel_BuiltIn_Print_Area_1_1" localSheetId="8">Septembre!$Q$2:$AO$52</definedName>
    <definedName name="Excel_BuiltIn_Print_Area_1_1">Janvier!$AF$2:$BV$52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_1">#REF!</definedName>
    <definedName name="Excel_BuiltIn_Print_Area_14_1">#REF!</definedName>
    <definedName name="Excel_BuiltIn_Print_Area_2_1">#REF!</definedName>
    <definedName name="Excel_BuiltIn_Print_Area_2_1_1" localSheetId="7">Août!$Q$1:$AO$52</definedName>
    <definedName name="Excel_BuiltIn_Print_Area_2_1_1" localSheetId="3">Avril!$Q$1:$AO$52</definedName>
    <definedName name="Excel_BuiltIn_Print_Area_2_1_1" localSheetId="11">Decembre!$Q$1:$AO$52</definedName>
    <definedName name="Excel_BuiltIn_Print_Area_2_1_1" localSheetId="1">Fevrier!$Q$1:$AO$52</definedName>
    <definedName name="Excel_BuiltIn_Print_Area_2_1_1" localSheetId="6">Juillet!$Q$1:$AO$52</definedName>
    <definedName name="Excel_BuiltIn_Print_Area_2_1_1" localSheetId="5">Juin!$Q$1:$AO$52</definedName>
    <definedName name="Excel_BuiltIn_Print_Area_2_1_1" localSheetId="4">Mai!$Q$1:$AO$52</definedName>
    <definedName name="Excel_BuiltIn_Print_Area_2_1_1" localSheetId="2">Mars!$Q$1:$AO$52</definedName>
    <definedName name="Excel_BuiltIn_Print_Area_2_1_1" localSheetId="10">Novembre!$Q$1:$AO$52</definedName>
    <definedName name="Excel_BuiltIn_Print_Area_2_1_1" localSheetId="9">Octobre!$Q$1:$AO$52</definedName>
    <definedName name="Excel_BuiltIn_Print_Area_2_1_1" localSheetId="8">Septembre!$Q$1:$AO$52</definedName>
    <definedName name="Excel_BuiltIn_Print_Area_2_1_1">Janvier!$AF$1:$BV$52</definedName>
    <definedName name="Excel_BuiltIn_Print_Area_3_1">#REF!</definedName>
    <definedName name="Excel_BuiltIn_Print_Area_4">#REF!</definedName>
    <definedName name="Excel_BuiltIn_Print_Area_5">#REF!</definedName>
    <definedName name="Excel_BuiltIn_Print_Area_7_1">#REF!</definedName>
    <definedName name="Excel_BuiltIn_Print_Area_9">#REF!</definedName>
    <definedName name="_xlnm.Print_Area" localSheetId="7">Août!$A$1:$BV$53</definedName>
    <definedName name="_xlnm.Print_Area" localSheetId="3">Avril!$A$1:$BV$53</definedName>
    <definedName name="_xlnm.Print_Area" localSheetId="11">Decembre!$A$1:$BV$53</definedName>
    <definedName name="_xlnm.Print_Area" localSheetId="1">Fevrier!$A$1:$BV$53</definedName>
    <definedName name="_xlnm.Print_Area" localSheetId="0">Janvier!$A$1:$BV$53</definedName>
    <definedName name="_xlnm.Print_Area" localSheetId="6">Juillet!$A$1:$BV$53</definedName>
    <definedName name="_xlnm.Print_Area" localSheetId="5">Juin!$A$1:$BV$53</definedName>
    <definedName name="_xlnm.Print_Area" localSheetId="4">Mai!$A$1:$BV$53</definedName>
    <definedName name="_xlnm.Print_Area" localSheetId="2">Mars!$A$1:$BV$53</definedName>
    <definedName name="_xlnm.Print_Area" localSheetId="10">Novembre!$A$1:$BV$53</definedName>
    <definedName name="_xlnm.Print_Area" localSheetId="9">Octobre!$A$1:$BV$53</definedName>
    <definedName name="_xlnm.Print_Area" localSheetId="12">QF!$A$1:$F$114</definedName>
    <definedName name="_xlnm.Print_Area" localSheetId="8">Septembre!$A$1:$BV$53</definedName>
  </definedNames>
  <calcPr calcId="124519"/>
</workbook>
</file>

<file path=xl/calcChain.xml><?xml version="1.0" encoding="utf-8"?>
<calcChain xmlns="http://schemas.openxmlformats.org/spreadsheetml/2006/main">
  <c r="E50" i="12"/>
  <c r="E50" i="11"/>
  <c r="E50" i="10"/>
  <c r="E50" i="9"/>
  <c r="E50" i="8"/>
  <c r="E50" i="7"/>
  <c r="E50" i="6"/>
  <c r="E50" i="5"/>
  <c r="E50" i="4"/>
  <c r="E50" i="3"/>
  <c r="E49" i="12"/>
  <c r="E49" i="11"/>
  <c r="E49" i="10"/>
  <c r="E49" i="9"/>
  <c r="E49" i="8"/>
  <c r="E49" i="7"/>
  <c r="E49" i="6"/>
  <c r="E49" i="5"/>
  <c r="E49" i="4"/>
  <c r="E49" i="3"/>
  <c r="E50" i="2"/>
  <c r="E50" i="1"/>
  <c r="E49" i="2"/>
  <c r="AC44" i="1"/>
  <c r="AC11" i="2" s="1"/>
  <c r="AC44" s="1"/>
  <c r="BV45" i="12"/>
  <c r="BV45" i="11"/>
  <c r="BV45" i="10"/>
  <c r="BV45" i="9"/>
  <c r="BV45" i="8"/>
  <c r="BV45" i="7"/>
  <c r="BV45" i="6"/>
  <c r="BV45" i="5"/>
  <c r="BV45" i="4"/>
  <c r="BV45" i="3"/>
  <c r="BV45" i="2"/>
  <c r="AF45" i="12"/>
  <c r="AF45" i="11"/>
  <c r="AF45" i="10"/>
  <c r="AF45" i="9"/>
  <c r="AF45" i="8"/>
  <c r="AF45" i="7"/>
  <c r="AF45" i="6"/>
  <c r="AF45" i="5"/>
  <c r="AF45" i="4"/>
  <c r="AF45" i="3"/>
  <c r="AF45" i="2"/>
  <c r="BV45" i="1"/>
  <c r="BS43" i="12"/>
  <c r="AC43"/>
  <c r="BS43" i="11"/>
  <c r="AC43"/>
  <c r="BS43" i="10"/>
  <c r="AC43"/>
  <c r="BS43" i="9"/>
  <c r="AC43"/>
  <c r="BS43" i="8"/>
  <c r="AC43"/>
  <c r="BS43" i="7"/>
  <c r="AC43"/>
  <c r="BS43" i="6"/>
  <c r="AC43"/>
  <c r="BS43" i="5"/>
  <c r="AC43"/>
  <c r="BS43" i="4"/>
  <c r="AC43"/>
  <c r="BS43" i="3"/>
  <c r="AC43"/>
  <c r="BS43" i="2"/>
  <c r="AC43"/>
  <c r="F110" i="13"/>
  <c r="F109"/>
  <c r="E49" i="1"/>
  <c r="BS43"/>
  <c r="BS44" s="1"/>
  <c r="BS11" i="2" s="1"/>
  <c r="AC43" i="1"/>
  <c r="D12" i="8"/>
  <c r="AF12"/>
  <c r="BV12"/>
  <c r="D13"/>
  <c r="AF13"/>
  <c r="BV13"/>
  <c r="D14"/>
  <c r="AF14"/>
  <c r="BV14"/>
  <c r="D15"/>
  <c r="AF15"/>
  <c r="BV15"/>
  <c r="D16"/>
  <c r="AF16"/>
  <c r="BV16"/>
  <c r="D17"/>
  <c r="AF17"/>
  <c r="BV17"/>
  <c r="D18"/>
  <c r="AF18"/>
  <c r="BV18"/>
  <c r="D19"/>
  <c r="AF19"/>
  <c r="BV19"/>
  <c r="D20"/>
  <c r="AF20"/>
  <c r="BV20"/>
  <c r="D21"/>
  <c r="AF21"/>
  <c r="BV21"/>
  <c r="D22"/>
  <c r="AF22"/>
  <c r="BV22"/>
  <c r="D23"/>
  <c r="AF23"/>
  <c r="BV23"/>
  <c r="D24"/>
  <c r="AF24"/>
  <c r="BV24"/>
  <c r="D25"/>
  <c r="AF25"/>
  <c r="BV25"/>
  <c r="D26"/>
  <c r="AF26"/>
  <c r="BV26"/>
  <c r="D27"/>
  <c r="AF27"/>
  <c r="BV27"/>
  <c r="D28"/>
  <c r="AF28"/>
  <c r="BV28"/>
  <c r="D29"/>
  <c r="AF29"/>
  <c r="BV29"/>
  <c r="D30"/>
  <c r="AF30"/>
  <c r="BV30"/>
  <c r="D31"/>
  <c r="AF31"/>
  <c r="BV31"/>
  <c r="D32"/>
  <c r="AF32"/>
  <c r="BV32"/>
  <c r="D33"/>
  <c r="AF33"/>
  <c r="BV33"/>
  <c r="D34"/>
  <c r="AF34"/>
  <c r="BV34"/>
  <c r="D35"/>
  <c r="AF35"/>
  <c r="BV35"/>
  <c r="D36"/>
  <c r="AF36"/>
  <c r="BV36"/>
  <c r="D37"/>
  <c r="AF37"/>
  <c r="BV37"/>
  <c r="D38"/>
  <c r="AF38"/>
  <c r="BV38"/>
  <c r="D39"/>
  <c r="AF39"/>
  <c r="BV39"/>
  <c r="D40"/>
  <c r="AF40"/>
  <c r="BV40"/>
  <c r="D41"/>
  <c r="AF41"/>
  <c r="BV41"/>
  <c r="D42"/>
  <c r="AF42"/>
  <c r="BV42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D43"/>
  <c r="AE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T43"/>
  <c r="BU43"/>
  <c r="BV43"/>
  <c r="E47"/>
  <c r="E48"/>
  <c r="E52" s="1"/>
  <c r="D12" i="4"/>
  <c r="AF12"/>
  <c r="BV12"/>
  <c r="D13"/>
  <c r="AF13"/>
  <c r="BV13"/>
  <c r="D14"/>
  <c r="AF14"/>
  <c r="BV14"/>
  <c r="D15"/>
  <c r="AF15"/>
  <c r="BV15"/>
  <c r="D16"/>
  <c r="AF16"/>
  <c r="BV16"/>
  <c r="D17"/>
  <c r="AF17"/>
  <c r="BV17"/>
  <c r="D18"/>
  <c r="AF18"/>
  <c r="BV18"/>
  <c r="D19"/>
  <c r="AF19"/>
  <c r="BV19"/>
  <c r="D20"/>
  <c r="AF20"/>
  <c r="BV20"/>
  <c r="D21"/>
  <c r="AF21"/>
  <c r="BV21"/>
  <c r="D22"/>
  <c r="AF22"/>
  <c r="BV22"/>
  <c r="D23"/>
  <c r="AF23"/>
  <c r="BV23"/>
  <c r="D24"/>
  <c r="AF24"/>
  <c r="BV24"/>
  <c r="D25"/>
  <c r="AF25"/>
  <c r="BV25"/>
  <c r="D26"/>
  <c r="AF26"/>
  <c r="BV26"/>
  <c r="D27"/>
  <c r="AF27"/>
  <c r="BV27"/>
  <c r="D28"/>
  <c r="AF28"/>
  <c r="BV28"/>
  <c r="D29"/>
  <c r="AF29"/>
  <c r="BV29"/>
  <c r="D30"/>
  <c r="AF30"/>
  <c r="BV30"/>
  <c r="D31"/>
  <c r="AF31"/>
  <c r="BV31"/>
  <c r="BV43" s="1"/>
  <c r="D32"/>
  <c r="AF32"/>
  <c r="BV32"/>
  <c r="D33"/>
  <c r="AF33"/>
  <c r="BV33"/>
  <c r="D34"/>
  <c r="AF34"/>
  <c r="BV34"/>
  <c r="D35"/>
  <c r="AF35"/>
  <c r="BV35"/>
  <c r="D36"/>
  <c r="AF36"/>
  <c r="BV36"/>
  <c r="D37"/>
  <c r="AF37"/>
  <c r="BV37"/>
  <c r="D38"/>
  <c r="AF38"/>
  <c r="BV38"/>
  <c r="D39"/>
  <c r="AF39"/>
  <c r="BV39"/>
  <c r="D40"/>
  <c r="AF40"/>
  <c r="BV40"/>
  <c r="D41"/>
  <c r="D43" s="1"/>
  <c r="AF41"/>
  <c r="BV41"/>
  <c r="D42"/>
  <c r="AF42"/>
  <c r="BV42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D43"/>
  <c r="AE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T43"/>
  <c r="BU43"/>
  <c r="BM44"/>
  <c r="E47"/>
  <c r="E48"/>
  <c r="D12" i="12"/>
  <c r="AF12"/>
  <c r="BV12"/>
  <c r="D13"/>
  <c r="AF13"/>
  <c r="BV13"/>
  <c r="BV43" s="1"/>
  <c r="D14"/>
  <c r="AF14"/>
  <c r="BV14"/>
  <c r="D15"/>
  <c r="AF15"/>
  <c r="BV15"/>
  <c r="D16"/>
  <c r="AF16"/>
  <c r="BV16"/>
  <c r="D17"/>
  <c r="AF17"/>
  <c r="BV17"/>
  <c r="D18"/>
  <c r="AF18"/>
  <c r="BV18"/>
  <c r="D19"/>
  <c r="AF19"/>
  <c r="BV19"/>
  <c r="D20"/>
  <c r="AF20"/>
  <c r="BV20"/>
  <c r="D21"/>
  <c r="AF21"/>
  <c r="BV21"/>
  <c r="D22"/>
  <c r="AF22"/>
  <c r="BV22"/>
  <c r="D23"/>
  <c r="AF23"/>
  <c r="BV23"/>
  <c r="D24"/>
  <c r="AF24"/>
  <c r="BV24"/>
  <c r="D25"/>
  <c r="AF25"/>
  <c r="BV25"/>
  <c r="D26"/>
  <c r="AF26"/>
  <c r="BV26"/>
  <c r="D27"/>
  <c r="AF27"/>
  <c r="BV27"/>
  <c r="D28"/>
  <c r="AF28"/>
  <c r="BV28"/>
  <c r="D29"/>
  <c r="AF29"/>
  <c r="BV29"/>
  <c r="D30"/>
  <c r="AF30"/>
  <c r="BV30"/>
  <c r="D31"/>
  <c r="AF31"/>
  <c r="BV31"/>
  <c r="D32"/>
  <c r="AF32"/>
  <c r="BV32"/>
  <c r="D33"/>
  <c r="AF33"/>
  <c r="BV33"/>
  <c r="D34"/>
  <c r="AF34"/>
  <c r="BV34"/>
  <c r="D35"/>
  <c r="AF35"/>
  <c r="BV35"/>
  <c r="D36"/>
  <c r="AF36"/>
  <c r="BV36"/>
  <c r="D37"/>
  <c r="AF37"/>
  <c r="BV37"/>
  <c r="D38"/>
  <c r="AF38"/>
  <c r="BV38"/>
  <c r="D39"/>
  <c r="AF39"/>
  <c r="BV39"/>
  <c r="D40"/>
  <c r="AF40"/>
  <c r="BV40"/>
  <c r="D41"/>
  <c r="AF41"/>
  <c r="BV41"/>
  <c r="D42"/>
  <c r="AF42"/>
  <c r="BV42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D43"/>
  <c r="AE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T43"/>
  <c r="BU43"/>
  <c r="E47"/>
  <c r="E48"/>
  <c r="D12" i="2"/>
  <c r="AF12"/>
  <c r="BV12"/>
  <c r="D13"/>
  <c r="AF13"/>
  <c r="BV13"/>
  <c r="D14"/>
  <c r="AF14"/>
  <c r="BV14"/>
  <c r="D15"/>
  <c r="AF15"/>
  <c r="BV15"/>
  <c r="D16"/>
  <c r="AF16"/>
  <c r="BV16"/>
  <c r="D17"/>
  <c r="AF17"/>
  <c r="BV17"/>
  <c r="D18"/>
  <c r="AF18"/>
  <c r="BV18"/>
  <c r="D19"/>
  <c r="AF19"/>
  <c r="BV19"/>
  <c r="D20"/>
  <c r="AF20"/>
  <c r="BV20"/>
  <c r="D21"/>
  <c r="AF21"/>
  <c r="BV21"/>
  <c r="D22"/>
  <c r="AF22"/>
  <c r="BV22"/>
  <c r="D23"/>
  <c r="AF23"/>
  <c r="BV23"/>
  <c r="D24"/>
  <c r="AF24"/>
  <c r="BV24"/>
  <c r="D25"/>
  <c r="AF25"/>
  <c r="BV25"/>
  <c r="D26"/>
  <c r="AF26"/>
  <c r="BV26"/>
  <c r="D27"/>
  <c r="AF27"/>
  <c r="BV27"/>
  <c r="D28"/>
  <c r="AF28"/>
  <c r="BV28"/>
  <c r="D29"/>
  <c r="AF29"/>
  <c r="BV29"/>
  <c r="D30"/>
  <c r="AF30"/>
  <c r="BV30"/>
  <c r="D31"/>
  <c r="AF31"/>
  <c r="BV31"/>
  <c r="D32"/>
  <c r="AF32"/>
  <c r="BV32"/>
  <c r="D33"/>
  <c r="AF33"/>
  <c r="BV33"/>
  <c r="D34"/>
  <c r="AF34"/>
  <c r="BV34"/>
  <c r="D35"/>
  <c r="AF35"/>
  <c r="BV35"/>
  <c r="D36"/>
  <c r="AF36"/>
  <c r="D37"/>
  <c r="AF37"/>
  <c r="BV37"/>
  <c r="D38"/>
  <c r="AF38"/>
  <c r="BV38"/>
  <c r="D39"/>
  <c r="AF39"/>
  <c r="BV39"/>
  <c r="D40"/>
  <c r="AF40"/>
  <c r="BV40"/>
  <c r="D41"/>
  <c r="AF41"/>
  <c r="BV41"/>
  <c r="D42"/>
  <c r="AF42"/>
  <c r="BV42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D43"/>
  <c r="AE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T43"/>
  <c r="BU43"/>
  <c r="E47"/>
  <c r="E48"/>
  <c r="D12" i="1"/>
  <c r="AF12"/>
  <c r="BV12"/>
  <c r="D13"/>
  <c r="AF13"/>
  <c r="BV13"/>
  <c r="D14"/>
  <c r="AF14"/>
  <c r="BV14"/>
  <c r="D15"/>
  <c r="AF15"/>
  <c r="BV15"/>
  <c r="D16"/>
  <c r="AF16"/>
  <c r="BV16"/>
  <c r="D17"/>
  <c r="AF17"/>
  <c r="BV17"/>
  <c r="D18"/>
  <c r="AF18"/>
  <c r="BV18"/>
  <c r="D19"/>
  <c r="AF19"/>
  <c r="BV19"/>
  <c r="D20"/>
  <c r="AF20"/>
  <c r="BV20"/>
  <c r="D21"/>
  <c r="AF21"/>
  <c r="BV21"/>
  <c r="D22"/>
  <c r="AF22"/>
  <c r="BV22"/>
  <c r="D23"/>
  <c r="AF23"/>
  <c r="BV23"/>
  <c r="D24"/>
  <c r="AF24"/>
  <c r="BV24"/>
  <c r="D25"/>
  <c r="AF25"/>
  <c r="BV25"/>
  <c r="D26"/>
  <c r="AF26"/>
  <c r="BV26"/>
  <c r="D27"/>
  <c r="AF27"/>
  <c r="BV27"/>
  <c r="D28"/>
  <c r="AF28"/>
  <c r="BV28"/>
  <c r="D29"/>
  <c r="AF29"/>
  <c r="BV29"/>
  <c r="D30"/>
  <c r="AF30"/>
  <c r="BV30"/>
  <c r="D31"/>
  <c r="AF31"/>
  <c r="BV31"/>
  <c r="D32"/>
  <c r="AF32"/>
  <c r="BV32"/>
  <c r="D33"/>
  <c r="AF33"/>
  <c r="BV33"/>
  <c r="D34"/>
  <c r="AF34"/>
  <c r="BV34"/>
  <c r="D35"/>
  <c r="AF35"/>
  <c r="BV35"/>
  <c r="D36"/>
  <c r="AF36"/>
  <c r="BV36"/>
  <c r="D37"/>
  <c r="AF37"/>
  <c r="BV37"/>
  <c r="D38"/>
  <c r="AF38"/>
  <c r="BV38"/>
  <c r="D39"/>
  <c r="AF39"/>
  <c r="BV39"/>
  <c r="D40"/>
  <c r="AF40"/>
  <c r="BV40"/>
  <c r="D41"/>
  <c r="AF41"/>
  <c r="BV41"/>
  <c r="D42"/>
  <c r="AF42"/>
  <c r="BV42"/>
  <c r="E43"/>
  <c r="E44" s="1"/>
  <c r="E11" i="2" s="1"/>
  <c r="E44" s="1"/>
  <c r="E11" i="3" s="1"/>
  <c r="F43" i="1"/>
  <c r="F44" s="1"/>
  <c r="F11" i="2" s="1"/>
  <c r="F44" s="1"/>
  <c r="F11" i="3" s="1"/>
  <c r="G43" i="1"/>
  <c r="H43"/>
  <c r="I43"/>
  <c r="I44" s="1"/>
  <c r="I11" i="2" s="1"/>
  <c r="I44" s="1"/>
  <c r="I11" i="3" s="1"/>
  <c r="J43" i="1"/>
  <c r="J44" s="1"/>
  <c r="J11" i="2" s="1"/>
  <c r="J44" s="1"/>
  <c r="J11" i="3" s="1"/>
  <c r="K43" i="1"/>
  <c r="K44" s="1"/>
  <c r="K11" i="2" s="1"/>
  <c r="L43" i="1"/>
  <c r="L44" s="1"/>
  <c r="L11" i="2" s="1"/>
  <c r="M43" i="1"/>
  <c r="M44" s="1"/>
  <c r="M11" i="2" s="1"/>
  <c r="M44" s="1"/>
  <c r="M11" i="3" s="1"/>
  <c r="N43" i="1"/>
  <c r="O43"/>
  <c r="O44" s="1"/>
  <c r="O11" i="2" s="1"/>
  <c r="O44" s="1"/>
  <c r="O11" i="3" s="1"/>
  <c r="P43" i="1"/>
  <c r="P44" s="1"/>
  <c r="P11" i="2" s="1"/>
  <c r="Q43" i="1"/>
  <c r="Q44" s="1"/>
  <c r="Q11" i="2" s="1"/>
  <c r="Q44" s="1"/>
  <c r="Q11" i="3" s="1"/>
  <c r="R43" i="1"/>
  <c r="R44" s="1"/>
  <c r="R11" i="2" s="1"/>
  <c r="R44" s="1"/>
  <c r="R11" i="3" s="1"/>
  <c r="S43" i="1"/>
  <c r="T43"/>
  <c r="U43"/>
  <c r="U44" s="1"/>
  <c r="U11" i="2" s="1"/>
  <c r="U44" s="1"/>
  <c r="U11" i="3" s="1"/>
  <c r="V43" i="1"/>
  <c r="W43"/>
  <c r="X43"/>
  <c r="X44" s="1"/>
  <c r="X11" i="2" s="1"/>
  <c r="Y43" i="1"/>
  <c r="Y44" s="1"/>
  <c r="Y11" i="2" s="1"/>
  <c r="Y44" s="1"/>
  <c r="Y11" i="3" s="1"/>
  <c r="Z43" i="1"/>
  <c r="Z44" s="1"/>
  <c r="Z11" i="2" s="1"/>
  <c r="Z44" s="1"/>
  <c r="Z11" i="3" s="1"/>
  <c r="AA43" i="1"/>
  <c r="AA44" s="1"/>
  <c r="AA11" i="2" s="1"/>
  <c r="AA44" s="1"/>
  <c r="AA11" i="3" s="1"/>
  <c r="AB43" i="1"/>
  <c r="AB44" s="1"/>
  <c r="AB11" i="2" s="1"/>
  <c r="AD43" i="1"/>
  <c r="AD44" s="1"/>
  <c r="AE43"/>
  <c r="AE44" s="1"/>
  <c r="AE11" i="2" s="1"/>
  <c r="AE44" s="1"/>
  <c r="AE11" i="3" s="1"/>
  <c r="AF43" i="1"/>
  <c r="AG43"/>
  <c r="AG44" s="1"/>
  <c r="AG11" i="2" s="1"/>
  <c r="AG44" s="1"/>
  <c r="AG11" i="3" s="1"/>
  <c r="AH43" i="1"/>
  <c r="AH44" s="1"/>
  <c r="AH11" i="2" s="1"/>
  <c r="AH44" s="1"/>
  <c r="AH11" i="3" s="1"/>
  <c r="AI43" i="1"/>
  <c r="AI44" s="1"/>
  <c r="AI11" i="2" s="1"/>
  <c r="AI44" s="1"/>
  <c r="AI11" i="3" s="1"/>
  <c r="AJ43" i="1"/>
  <c r="AK43"/>
  <c r="AL43"/>
  <c r="AL44" s="1"/>
  <c r="AL11" i="2" s="1"/>
  <c r="AL44" s="1"/>
  <c r="AL11" i="3" s="1"/>
  <c r="AM43" i="1"/>
  <c r="AN43"/>
  <c r="AO43"/>
  <c r="AP43"/>
  <c r="AP44" s="1"/>
  <c r="AP11" i="2" s="1"/>
  <c r="AP44" s="1"/>
  <c r="AP11" i="3" s="1"/>
  <c r="AQ43" i="1"/>
  <c r="AQ44" s="1"/>
  <c r="AQ11" i="2" s="1"/>
  <c r="AQ44" s="1"/>
  <c r="AQ11" i="3" s="1"/>
  <c r="AR43" i="1"/>
  <c r="AS43"/>
  <c r="AS44" s="1"/>
  <c r="AS11" i="2" s="1"/>
  <c r="AS44" s="1"/>
  <c r="AS11" i="3" s="1"/>
  <c r="AT43" i="1"/>
  <c r="AT44" s="1"/>
  <c r="AT11" i="2" s="1"/>
  <c r="AT44" s="1"/>
  <c r="AT11" i="3" s="1"/>
  <c r="AU43" i="1"/>
  <c r="AV43"/>
  <c r="AV44" s="1"/>
  <c r="AV11" i="2" s="1"/>
  <c r="AV44" s="1"/>
  <c r="AV11" i="3" s="1"/>
  <c r="AW43" i="1"/>
  <c r="AW44" s="1"/>
  <c r="AW11" i="2" s="1"/>
  <c r="AW44" s="1"/>
  <c r="AW11" i="3" s="1"/>
  <c r="AX43" i="1"/>
  <c r="AX44" s="1"/>
  <c r="AX11" i="2" s="1"/>
  <c r="AX44" s="1"/>
  <c r="AX11" i="3" s="1"/>
  <c r="AY43" i="1"/>
  <c r="AY44" s="1"/>
  <c r="AY11" i="2" s="1"/>
  <c r="AY44" s="1"/>
  <c r="AY11" i="3" s="1"/>
  <c r="AZ43" i="1"/>
  <c r="BA43"/>
  <c r="BB43"/>
  <c r="BB44"/>
  <c r="BB11" i="2" s="1"/>
  <c r="BB44" s="1"/>
  <c r="BB11" i="3" s="1"/>
  <c r="BC43" i="1"/>
  <c r="BD43"/>
  <c r="BE43"/>
  <c r="BE44" s="1"/>
  <c r="BE11" i="2" s="1"/>
  <c r="BE44" s="1"/>
  <c r="BE11" i="3" s="1"/>
  <c r="BF43" i="1"/>
  <c r="BF44" s="1"/>
  <c r="BF11" i="2" s="1"/>
  <c r="BF44" s="1"/>
  <c r="BF11" i="3" s="1"/>
  <c r="BG43" i="1"/>
  <c r="BG44" s="1"/>
  <c r="BG11" i="2" s="1"/>
  <c r="BG44" s="1"/>
  <c r="BG11" i="3" s="1"/>
  <c r="BH43" i="1"/>
  <c r="BI43"/>
  <c r="BJ43"/>
  <c r="BJ44"/>
  <c r="BJ11" i="2" s="1"/>
  <c r="BJ44" s="1"/>
  <c r="BJ11" i="3" s="1"/>
  <c r="BK43" i="1"/>
  <c r="BL43"/>
  <c r="BL44" s="1"/>
  <c r="BL11" i="2" s="1"/>
  <c r="BL44" s="1"/>
  <c r="BL11" i="3" s="1"/>
  <c r="BM43" i="1"/>
  <c r="BM44" s="1"/>
  <c r="BM11" i="2" s="1"/>
  <c r="BM44" s="1"/>
  <c r="BM11" i="3" s="1"/>
  <c r="BN43" i="1"/>
  <c r="BN44" s="1"/>
  <c r="BN11" i="2" s="1"/>
  <c r="BN44" s="1"/>
  <c r="BN11" i="3" s="1"/>
  <c r="BO43" i="1"/>
  <c r="BO44" s="1"/>
  <c r="BO11" i="2" s="1"/>
  <c r="BO44" s="1"/>
  <c r="BO11" i="3" s="1"/>
  <c r="BP43" i="1"/>
  <c r="BQ43"/>
  <c r="BR43"/>
  <c r="BT43"/>
  <c r="BU43"/>
  <c r="BU44" s="1"/>
  <c r="BV43"/>
  <c r="BV44" s="1"/>
  <c r="G44"/>
  <c r="G11" i="2" s="1"/>
  <c r="G44" s="1"/>
  <c r="G11" i="3" s="1"/>
  <c r="H44" i="1"/>
  <c r="H11" i="2" s="1"/>
  <c r="H44" s="1"/>
  <c r="H11" i="3" s="1"/>
  <c r="N44" i="1"/>
  <c r="N11" i="2" s="1"/>
  <c r="N44" s="1"/>
  <c r="N11" i="3" s="1"/>
  <c r="S44" i="1"/>
  <c r="S11" i="2" s="1"/>
  <c r="S44" s="1"/>
  <c r="S11" i="3" s="1"/>
  <c r="T44" i="1"/>
  <c r="T11" i="2"/>
  <c r="T44" s="1"/>
  <c r="T11" i="3" s="1"/>
  <c r="V44" i="1"/>
  <c r="V11" i="2" s="1"/>
  <c r="V44" s="1"/>
  <c r="V11" i="3" s="1"/>
  <c r="W44" i="1"/>
  <c r="W11" i="2" s="1"/>
  <c r="W44" s="1"/>
  <c r="W11" i="3" s="1"/>
  <c r="AF44" i="1"/>
  <c r="AJ44"/>
  <c r="AJ11" i="2" s="1"/>
  <c r="AJ44" s="1"/>
  <c r="AJ11" i="3" s="1"/>
  <c r="AK44" i="1"/>
  <c r="AK11" i="2" s="1"/>
  <c r="AK44" s="1"/>
  <c r="AK11" i="3" s="1"/>
  <c r="AM44" i="1"/>
  <c r="AM11" i="2" s="1"/>
  <c r="AM44" s="1"/>
  <c r="AM11" i="3" s="1"/>
  <c r="AN44" i="1"/>
  <c r="AN11" i="2" s="1"/>
  <c r="AN44" s="1"/>
  <c r="AN11" i="3" s="1"/>
  <c r="AO44" i="1"/>
  <c r="AO11" i="2" s="1"/>
  <c r="AO44" s="1"/>
  <c r="AO11" i="3" s="1"/>
  <c r="AR44" i="1"/>
  <c r="AR11" i="2" s="1"/>
  <c r="AR44" s="1"/>
  <c r="AR11" i="3" s="1"/>
  <c r="AU44" i="1"/>
  <c r="AU11" i="2" s="1"/>
  <c r="AU44" s="1"/>
  <c r="AU11" i="3" s="1"/>
  <c r="AZ44" i="1"/>
  <c r="AZ11" i="2" s="1"/>
  <c r="AZ44" s="1"/>
  <c r="AZ11" i="3" s="1"/>
  <c r="BA44" i="1"/>
  <c r="BA11" i="2"/>
  <c r="BA44" s="1"/>
  <c r="BA11" i="3" s="1"/>
  <c r="BC44" i="1"/>
  <c r="BC11" i="2" s="1"/>
  <c r="BC44" s="1"/>
  <c r="BC11" i="3" s="1"/>
  <c r="BD44" i="1"/>
  <c r="BD11" i="2" s="1"/>
  <c r="BD44" s="1"/>
  <c r="BD11" i="3" s="1"/>
  <c r="BH44" i="1"/>
  <c r="BH11" i="2" s="1"/>
  <c r="BH44" s="1"/>
  <c r="BH11" i="3" s="1"/>
  <c r="BI44" i="1"/>
  <c r="BI11" i="2" s="1"/>
  <c r="BI44" s="1"/>
  <c r="BI11" i="3" s="1"/>
  <c r="BK44" i="1"/>
  <c r="BK11" i="2" s="1"/>
  <c r="BK44" s="1"/>
  <c r="BK11" i="3" s="1"/>
  <c r="BP44" i="1"/>
  <c r="BP11" i="2"/>
  <c r="BP44" s="1"/>
  <c r="BP11" i="3" s="1"/>
  <c r="BQ44" i="1"/>
  <c r="BQ11" i="2" s="1"/>
  <c r="BQ44" s="1"/>
  <c r="BQ11" i="3" s="1"/>
  <c r="BT44" i="1"/>
  <c r="AF45"/>
  <c r="E47"/>
  <c r="E48"/>
  <c r="D12" i="7"/>
  <c r="AF12"/>
  <c r="BV12"/>
  <c r="D13"/>
  <c r="AF13"/>
  <c r="BV13"/>
  <c r="D14"/>
  <c r="AF14"/>
  <c r="BV14"/>
  <c r="D15"/>
  <c r="AF15"/>
  <c r="BV15"/>
  <c r="D16"/>
  <c r="AF16"/>
  <c r="BV16"/>
  <c r="D17"/>
  <c r="AF17"/>
  <c r="BV17"/>
  <c r="D18"/>
  <c r="AF18"/>
  <c r="BV18"/>
  <c r="D19"/>
  <c r="AF19"/>
  <c r="BV19"/>
  <c r="D20"/>
  <c r="AF20"/>
  <c r="BV20"/>
  <c r="D21"/>
  <c r="AF21"/>
  <c r="BV21"/>
  <c r="D22"/>
  <c r="AF22"/>
  <c r="BV22"/>
  <c r="D23"/>
  <c r="AF23"/>
  <c r="BV23"/>
  <c r="D24"/>
  <c r="AF24"/>
  <c r="BV24"/>
  <c r="D25"/>
  <c r="AF25"/>
  <c r="BV25"/>
  <c r="D26"/>
  <c r="AF26"/>
  <c r="BV26"/>
  <c r="D27"/>
  <c r="AF27"/>
  <c r="BV27"/>
  <c r="D28"/>
  <c r="AF28"/>
  <c r="BV28"/>
  <c r="D29"/>
  <c r="AF29"/>
  <c r="BV29"/>
  <c r="D30"/>
  <c r="AF30"/>
  <c r="BV30"/>
  <c r="D31"/>
  <c r="AF31"/>
  <c r="BV31"/>
  <c r="D32"/>
  <c r="AF32"/>
  <c r="BV32"/>
  <c r="D33"/>
  <c r="AF33"/>
  <c r="BV33"/>
  <c r="D34"/>
  <c r="AF34"/>
  <c r="BV34"/>
  <c r="D35"/>
  <c r="AF35"/>
  <c r="BV35"/>
  <c r="D36"/>
  <c r="AF36"/>
  <c r="BV36"/>
  <c r="D37"/>
  <c r="AF37"/>
  <c r="BV37"/>
  <c r="D38"/>
  <c r="AF38"/>
  <c r="BV38"/>
  <c r="D39"/>
  <c r="AF39"/>
  <c r="BV39"/>
  <c r="D40"/>
  <c r="AF40"/>
  <c r="BV40"/>
  <c r="BV43" s="1"/>
  <c r="D41"/>
  <c r="AF41"/>
  <c r="BV41"/>
  <c r="D42"/>
  <c r="AF42"/>
  <c r="BV42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D43"/>
  <c r="AE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T43"/>
  <c r="BU43"/>
  <c r="E47"/>
  <c r="E48"/>
  <c r="D12" i="6"/>
  <c r="AF12"/>
  <c r="BV12"/>
  <c r="D13"/>
  <c r="AF13"/>
  <c r="BV13"/>
  <c r="D14"/>
  <c r="AF14"/>
  <c r="BV14"/>
  <c r="D15"/>
  <c r="AF15"/>
  <c r="BV15"/>
  <c r="D16"/>
  <c r="AF16"/>
  <c r="BV16"/>
  <c r="D17"/>
  <c r="AF17"/>
  <c r="BV17"/>
  <c r="D18"/>
  <c r="AF18"/>
  <c r="BV18"/>
  <c r="D19"/>
  <c r="AF19"/>
  <c r="BV19"/>
  <c r="D20"/>
  <c r="AF20"/>
  <c r="BV20"/>
  <c r="D21"/>
  <c r="AF21"/>
  <c r="BV21"/>
  <c r="D22"/>
  <c r="AF22"/>
  <c r="BV22"/>
  <c r="D23"/>
  <c r="AF23"/>
  <c r="BV23"/>
  <c r="D24"/>
  <c r="AF24"/>
  <c r="BV24"/>
  <c r="D25"/>
  <c r="AF25"/>
  <c r="BV25"/>
  <c r="D26"/>
  <c r="AF26"/>
  <c r="BV26"/>
  <c r="D27"/>
  <c r="AF27"/>
  <c r="BV27"/>
  <c r="D28"/>
  <c r="AF28"/>
  <c r="BV28"/>
  <c r="D29"/>
  <c r="AF29"/>
  <c r="BV29"/>
  <c r="D30"/>
  <c r="AF30"/>
  <c r="BV30"/>
  <c r="D31"/>
  <c r="AF31"/>
  <c r="BV31"/>
  <c r="D32"/>
  <c r="AF32"/>
  <c r="BV32"/>
  <c r="D33"/>
  <c r="AF33"/>
  <c r="BV33"/>
  <c r="D34"/>
  <c r="AF34"/>
  <c r="BV34"/>
  <c r="D35"/>
  <c r="AF35"/>
  <c r="BV35"/>
  <c r="D36"/>
  <c r="AF36"/>
  <c r="BV36"/>
  <c r="D37"/>
  <c r="AF37"/>
  <c r="BV37"/>
  <c r="D38"/>
  <c r="AF38"/>
  <c r="BV38"/>
  <c r="D39"/>
  <c r="AF39"/>
  <c r="BV39"/>
  <c r="D40"/>
  <c r="AF40"/>
  <c r="BV40"/>
  <c r="D41"/>
  <c r="AF41"/>
  <c r="BV41"/>
  <c r="D42"/>
  <c r="AF42"/>
  <c r="BV42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D43"/>
  <c r="AE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T43"/>
  <c r="BU43"/>
  <c r="BV43"/>
  <c r="E47"/>
  <c r="E48"/>
  <c r="E52" s="1"/>
  <c r="BM11" i="5"/>
  <c r="D12"/>
  <c r="AF12"/>
  <c r="BV12"/>
  <c r="D13"/>
  <c r="AF13"/>
  <c r="BV13"/>
  <c r="D14"/>
  <c r="AF14"/>
  <c r="BV14"/>
  <c r="D15"/>
  <c r="AF15"/>
  <c r="BV15"/>
  <c r="D16"/>
  <c r="AF16"/>
  <c r="BV16"/>
  <c r="D17"/>
  <c r="AF17"/>
  <c r="BV17"/>
  <c r="D18"/>
  <c r="AF18"/>
  <c r="BV18"/>
  <c r="D19"/>
  <c r="AF19"/>
  <c r="BV19"/>
  <c r="D20"/>
  <c r="AF20"/>
  <c r="BV20"/>
  <c r="D21"/>
  <c r="AF21"/>
  <c r="BV21"/>
  <c r="D22"/>
  <c r="AF22"/>
  <c r="BV22"/>
  <c r="D23"/>
  <c r="AF23"/>
  <c r="BV23"/>
  <c r="D24"/>
  <c r="AF24"/>
  <c r="BV24"/>
  <c r="D25"/>
  <c r="AF25"/>
  <c r="BV25"/>
  <c r="D26"/>
  <c r="AF26"/>
  <c r="BV26"/>
  <c r="D27"/>
  <c r="AF27"/>
  <c r="BV27"/>
  <c r="D28"/>
  <c r="AF28"/>
  <c r="BV28"/>
  <c r="D29"/>
  <c r="AF29"/>
  <c r="BV29"/>
  <c r="D30"/>
  <c r="AF30"/>
  <c r="BV30"/>
  <c r="D31"/>
  <c r="AF31"/>
  <c r="BV31"/>
  <c r="D32"/>
  <c r="AF32"/>
  <c r="BV32"/>
  <c r="D33"/>
  <c r="AF33"/>
  <c r="BV33"/>
  <c r="D34"/>
  <c r="AF34"/>
  <c r="BV34"/>
  <c r="D35"/>
  <c r="AF35"/>
  <c r="BV35"/>
  <c r="D36"/>
  <c r="AF36"/>
  <c r="BV36"/>
  <c r="D37"/>
  <c r="AF37"/>
  <c r="BV37"/>
  <c r="D38"/>
  <c r="AF38"/>
  <c r="BV38"/>
  <c r="D39"/>
  <c r="AF39"/>
  <c r="BV39"/>
  <c r="D40"/>
  <c r="AF40"/>
  <c r="BV40"/>
  <c r="D41"/>
  <c r="AF41"/>
  <c r="BV41"/>
  <c r="D42"/>
  <c r="AF42"/>
  <c r="BV42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D43"/>
  <c r="AE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T43"/>
  <c r="BU43"/>
  <c r="BV43"/>
  <c r="E47"/>
  <c r="E48"/>
  <c r="D12" i="3"/>
  <c r="AF12"/>
  <c r="BV12"/>
  <c r="D13"/>
  <c r="AF13"/>
  <c r="BV13"/>
  <c r="D14"/>
  <c r="AF14"/>
  <c r="BV14"/>
  <c r="D15"/>
  <c r="AF15"/>
  <c r="BV15"/>
  <c r="D16"/>
  <c r="AF16"/>
  <c r="BV16"/>
  <c r="D17"/>
  <c r="AF17"/>
  <c r="BV17"/>
  <c r="D18"/>
  <c r="AF18"/>
  <c r="BV18"/>
  <c r="D19"/>
  <c r="AF19"/>
  <c r="BV19"/>
  <c r="D20"/>
  <c r="AF20"/>
  <c r="BV20"/>
  <c r="D21"/>
  <c r="AF21"/>
  <c r="BV21"/>
  <c r="D22"/>
  <c r="AF22"/>
  <c r="BV22"/>
  <c r="D23"/>
  <c r="AF23"/>
  <c r="BV23"/>
  <c r="D24"/>
  <c r="AF24"/>
  <c r="BV24"/>
  <c r="D25"/>
  <c r="AF25"/>
  <c r="BV25"/>
  <c r="D26"/>
  <c r="AF26"/>
  <c r="BV26"/>
  <c r="D27"/>
  <c r="AF27"/>
  <c r="BV27"/>
  <c r="D28"/>
  <c r="AF28"/>
  <c r="BV28"/>
  <c r="D29"/>
  <c r="AF29"/>
  <c r="BV29"/>
  <c r="D30"/>
  <c r="AF30"/>
  <c r="BV30"/>
  <c r="D31"/>
  <c r="AF31"/>
  <c r="BV31"/>
  <c r="D32"/>
  <c r="AF32"/>
  <c r="BV32"/>
  <c r="D33"/>
  <c r="AF33"/>
  <c r="BV33"/>
  <c r="D34"/>
  <c r="AF34"/>
  <c r="BV34"/>
  <c r="D35"/>
  <c r="AF35"/>
  <c r="BV35"/>
  <c r="D36"/>
  <c r="AF36"/>
  <c r="D37"/>
  <c r="AF37"/>
  <c r="BV37"/>
  <c r="D38"/>
  <c r="AF38"/>
  <c r="BV38"/>
  <c r="D39"/>
  <c r="AF39"/>
  <c r="BV39"/>
  <c r="D40"/>
  <c r="AF40"/>
  <c r="BV40"/>
  <c r="BV43"/>
  <c r="D41"/>
  <c r="AF41"/>
  <c r="BV41"/>
  <c r="D42"/>
  <c r="AF42"/>
  <c r="BV42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D43"/>
  <c r="AE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T43"/>
  <c r="BU43"/>
  <c r="E47"/>
  <c r="E48"/>
  <c r="D12" i="11"/>
  <c r="AF12"/>
  <c r="BV12"/>
  <c r="D13"/>
  <c r="AF13"/>
  <c r="BV13"/>
  <c r="D14"/>
  <c r="AF14"/>
  <c r="BV14"/>
  <c r="D15"/>
  <c r="AF15"/>
  <c r="BV15"/>
  <c r="D16"/>
  <c r="AF16"/>
  <c r="BV16"/>
  <c r="D17"/>
  <c r="AF17"/>
  <c r="BV17"/>
  <c r="D18"/>
  <c r="AF18"/>
  <c r="BV18"/>
  <c r="D19"/>
  <c r="AF19"/>
  <c r="BV19"/>
  <c r="D20"/>
  <c r="AF20"/>
  <c r="BV20"/>
  <c r="D21"/>
  <c r="AF21"/>
  <c r="BV21"/>
  <c r="D22"/>
  <c r="AF22"/>
  <c r="BV22"/>
  <c r="D23"/>
  <c r="AF23"/>
  <c r="BV23"/>
  <c r="D24"/>
  <c r="AF24"/>
  <c r="BV24"/>
  <c r="D25"/>
  <c r="AF25"/>
  <c r="BV25"/>
  <c r="D26"/>
  <c r="AF26"/>
  <c r="BV26"/>
  <c r="D27"/>
  <c r="AF27"/>
  <c r="BV27"/>
  <c r="D28"/>
  <c r="AF28"/>
  <c r="BV28"/>
  <c r="D29"/>
  <c r="AF29"/>
  <c r="BV29"/>
  <c r="D30"/>
  <c r="AF30"/>
  <c r="BV30"/>
  <c r="D31"/>
  <c r="AF31"/>
  <c r="BV31"/>
  <c r="D32"/>
  <c r="AF32"/>
  <c r="BV32"/>
  <c r="D33"/>
  <c r="AF33"/>
  <c r="BV33"/>
  <c r="D34"/>
  <c r="AF34"/>
  <c r="BV34"/>
  <c r="D35"/>
  <c r="AF35"/>
  <c r="BV35"/>
  <c r="D36"/>
  <c r="AF36"/>
  <c r="BV36"/>
  <c r="D37"/>
  <c r="AF37"/>
  <c r="BV37"/>
  <c r="D38"/>
  <c r="AF38"/>
  <c r="BV38"/>
  <c r="D39"/>
  <c r="AF39"/>
  <c r="BV39"/>
  <c r="D40"/>
  <c r="AF40"/>
  <c r="BV40"/>
  <c r="D41"/>
  <c r="AF41"/>
  <c r="BV41"/>
  <c r="D42"/>
  <c r="AF42"/>
  <c r="BV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D43"/>
  <c r="AE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T43"/>
  <c r="BU43"/>
  <c r="BV43"/>
  <c r="E47"/>
  <c r="E48"/>
  <c r="D12" i="10"/>
  <c r="AF12"/>
  <c r="BV12"/>
  <c r="D13"/>
  <c r="AF13"/>
  <c r="BV13"/>
  <c r="D14"/>
  <c r="AF14"/>
  <c r="BV14"/>
  <c r="D15"/>
  <c r="AF15"/>
  <c r="BV15"/>
  <c r="D16"/>
  <c r="AF16"/>
  <c r="BV16"/>
  <c r="D17"/>
  <c r="AF17"/>
  <c r="BV17"/>
  <c r="D18"/>
  <c r="AF18"/>
  <c r="BV18"/>
  <c r="D19"/>
  <c r="AF19"/>
  <c r="BV19"/>
  <c r="D20"/>
  <c r="AF20"/>
  <c r="BV20"/>
  <c r="D21"/>
  <c r="AF21"/>
  <c r="BV21"/>
  <c r="D22"/>
  <c r="AF22"/>
  <c r="BV22"/>
  <c r="D23"/>
  <c r="AF23"/>
  <c r="BV23"/>
  <c r="D24"/>
  <c r="AF24"/>
  <c r="BV24"/>
  <c r="D25"/>
  <c r="AF25"/>
  <c r="BV25"/>
  <c r="D26"/>
  <c r="AF26"/>
  <c r="BV26"/>
  <c r="D27"/>
  <c r="AF27"/>
  <c r="BV27"/>
  <c r="D28"/>
  <c r="AF28"/>
  <c r="BV28"/>
  <c r="D29"/>
  <c r="AF29"/>
  <c r="BV29"/>
  <c r="D30"/>
  <c r="AF30"/>
  <c r="BV30"/>
  <c r="D31"/>
  <c r="AF31"/>
  <c r="BV31"/>
  <c r="D32"/>
  <c r="AF32"/>
  <c r="BV32"/>
  <c r="D33"/>
  <c r="AF33"/>
  <c r="BV33"/>
  <c r="D34"/>
  <c r="AF34"/>
  <c r="BV34"/>
  <c r="D35"/>
  <c r="AF35"/>
  <c r="BV35"/>
  <c r="D36"/>
  <c r="AF36"/>
  <c r="BV36"/>
  <c r="D37"/>
  <c r="AF37"/>
  <c r="BV37"/>
  <c r="D38"/>
  <c r="AF38"/>
  <c r="BV38"/>
  <c r="D39"/>
  <c r="AF39"/>
  <c r="BV39"/>
  <c r="D40"/>
  <c r="AF40"/>
  <c r="BV40"/>
  <c r="D41"/>
  <c r="AF41"/>
  <c r="BV41"/>
  <c r="D42"/>
  <c r="AF42"/>
  <c r="BV42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D43"/>
  <c r="AE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T43"/>
  <c r="BU43"/>
  <c r="BV43"/>
  <c r="E47"/>
  <c r="E48"/>
  <c r="F107" i="13"/>
  <c r="F108"/>
  <c r="D12" i="9"/>
  <c r="AF12"/>
  <c r="BV12"/>
  <c r="D13"/>
  <c r="AF13"/>
  <c r="BV13"/>
  <c r="D14"/>
  <c r="AF14"/>
  <c r="BV14"/>
  <c r="D15"/>
  <c r="AF15"/>
  <c r="BV15"/>
  <c r="D16"/>
  <c r="AF16"/>
  <c r="BV16"/>
  <c r="D17"/>
  <c r="AF17"/>
  <c r="BV17"/>
  <c r="D18"/>
  <c r="AF18"/>
  <c r="BV18"/>
  <c r="D19"/>
  <c r="AF19"/>
  <c r="BV19"/>
  <c r="D20"/>
  <c r="AF20"/>
  <c r="BV20"/>
  <c r="D21"/>
  <c r="AF21"/>
  <c r="BV21"/>
  <c r="D22"/>
  <c r="AF22"/>
  <c r="BV22"/>
  <c r="D23"/>
  <c r="AF23"/>
  <c r="BV23"/>
  <c r="D24"/>
  <c r="AF24"/>
  <c r="BV24"/>
  <c r="D25"/>
  <c r="AF25"/>
  <c r="BV25"/>
  <c r="D26"/>
  <c r="AF26"/>
  <c r="BV26"/>
  <c r="D27"/>
  <c r="AF27"/>
  <c r="BV27"/>
  <c r="D28"/>
  <c r="AF28"/>
  <c r="BV28"/>
  <c r="D29"/>
  <c r="AF29"/>
  <c r="BV29"/>
  <c r="D30"/>
  <c r="AF30"/>
  <c r="BV30"/>
  <c r="D31"/>
  <c r="AF31"/>
  <c r="BV31"/>
  <c r="D32"/>
  <c r="AF32"/>
  <c r="BV32"/>
  <c r="D33"/>
  <c r="AF33"/>
  <c r="BV33"/>
  <c r="D34"/>
  <c r="AF34"/>
  <c r="BV34"/>
  <c r="D35"/>
  <c r="AF35"/>
  <c r="BV35"/>
  <c r="D36"/>
  <c r="AF36"/>
  <c r="BV36"/>
  <c r="D37"/>
  <c r="AF37"/>
  <c r="BV37"/>
  <c r="D38"/>
  <c r="AF38"/>
  <c r="BV38"/>
  <c r="D39"/>
  <c r="AF39"/>
  <c r="BV39"/>
  <c r="D40"/>
  <c r="AF40"/>
  <c r="BV40"/>
  <c r="D41"/>
  <c r="AF41"/>
  <c r="BV41"/>
  <c r="D42"/>
  <c r="AF42"/>
  <c r="BV42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D43"/>
  <c r="AE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T43"/>
  <c r="BU43"/>
  <c r="BV43"/>
  <c r="E47"/>
  <c r="E48"/>
  <c r="BT11" i="2"/>
  <c r="BT44" s="1"/>
  <c r="E52" i="4" l="1"/>
  <c r="E52" i="10"/>
  <c r="E52" i="5"/>
  <c r="E52" i="9"/>
  <c r="E52" i="2"/>
  <c r="E52" i="3"/>
  <c r="E52" i="7"/>
  <c r="E52" i="11"/>
  <c r="E52" i="12"/>
  <c r="E52" i="1"/>
  <c r="D43" i="12"/>
  <c r="D43" i="10"/>
  <c r="D43" i="9"/>
  <c r="D43" i="8"/>
  <c r="D43" i="7"/>
  <c r="D43" i="6"/>
  <c r="D43" i="3"/>
  <c r="K44" i="2"/>
  <c r="K11" i="3" s="1"/>
  <c r="D43" i="5"/>
  <c r="BM44"/>
  <c r="BM11" i="6" s="1"/>
  <c r="BM44" s="1"/>
  <c r="BM11" i="7" s="1"/>
  <c r="BM44" s="1"/>
  <c r="BM11" i="8" s="1"/>
  <c r="BM44" s="1"/>
  <c r="BM11" i="9" s="1"/>
  <c r="BM44" s="1"/>
  <c r="BM11" i="10" s="1"/>
  <c r="BM44" s="1"/>
  <c r="BM11" i="11" s="1"/>
  <c r="BM44" s="1"/>
  <c r="BM11" i="12" s="1"/>
  <c r="BM44" s="1"/>
  <c r="D49" i="13" s="1"/>
  <c r="BK44" i="3"/>
  <c r="BK11" i="4" s="1"/>
  <c r="BK44" s="1"/>
  <c r="BK11" i="5" s="1"/>
  <c r="BK44" s="1"/>
  <c r="BK11" i="6" s="1"/>
  <c r="BK44" s="1"/>
  <c r="BK11" i="7" s="1"/>
  <c r="BK44" s="1"/>
  <c r="BK11" i="8" s="1"/>
  <c r="BK44" s="1"/>
  <c r="BK11" i="9" s="1"/>
  <c r="BK44" s="1"/>
  <c r="BK11" i="10" s="1"/>
  <c r="BK44" s="1"/>
  <c r="BK11" i="11" s="1"/>
  <c r="BK44" s="1"/>
  <c r="BK11" i="12" s="1"/>
  <c r="BK44" s="1"/>
  <c r="D47" i="13" s="1"/>
  <c r="BC44" i="3"/>
  <c r="BC11" i="4" s="1"/>
  <c r="BC44" s="1"/>
  <c r="BC11" i="5" s="1"/>
  <c r="BC44" s="1"/>
  <c r="BC11" i="6" s="1"/>
  <c r="BC44" s="1"/>
  <c r="BC11" i="7" s="1"/>
  <c r="BC44" s="1"/>
  <c r="BC11" i="8" s="1"/>
  <c r="BC44" s="1"/>
  <c r="BC11" i="9" s="1"/>
  <c r="BC44" s="1"/>
  <c r="BC11" i="10" s="1"/>
  <c r="BC44" s="1"/>
  <c r="BC11" i="11" s="1"/>
  <c r="BC44" s="1"/>
  <c r="BC11" i="12" s="1"/>
  <c r="BC44" s="1"/>
  <c r="D36" i="13" s="1"/>
  <c r="AU44" i="3"/>
  <c r="AU11" i="4" s="1"/>
  <c r="AU44" s="1"/>
  <c r="AU11" i="5" s="1"/>
  <c r="AU44" s="1"/>
  <c r="AU11" i="6" s="1"/>
  <c r="AU44" s="1"/>
  <c r="AU11" i="7" s="1"/>
  <c r="AU44" s="1"/>
  <c r="AU11" i="8" s="1"/>
  <c r="AU44" s="1"/>
  <c r="AU11" i="9" s="1"/>
  <c r="AU44" s="1"/>
  <c r="AU11" i="10" s="1"/>
  <c r="AU44" s="1"/>
  <c r="AU11" i="11" s="1"/>
  <c r="AU44" s="1"/>
  <c r="AU11" i="12" s="1"/>
  <c r="AU44" s="1"/>
  <c r="D26" i="13" s="1"/>
  <c r="AM44" i="3"/>
  <c r="AM11" i="4" s="1"/>
  <c r="AM44" s="1"/>
  <c r="AM11" i="5" s="1"/>
  <c r="AM44" s="1"/>
  <c r="AM11" i="6" s="1"/>
  <c r="AM44" s="1"/>
  <c r="AM11" i="7" s="1"/>
  <c r="AM44" s="1"/>
  <c r="AM11" i="8" s="1"/>
  <c r="AM44" s="1"/>
  <c r="AM11" i="9" s="1"/>
  <c r="AM44" s="1"/>
  <c r="AM11" i="10" s="1"/>
  <c r="AM44" s="1"/>
  <c r="AM11" i="11" s="1"/>
  <c r="AM44" s="1"/>
  <c r="AM11" i="12" s="1"/>
  <c r="AM44" s="1"/>
  <c r="D16" i="13" s="1"/>
  <c r="W44" i="3"/>
  <c r="W11" i="4" s="1"/>
  <c r="W44" s="1"/>
  <c r="W11" i="5" s="1"/>
  <c r="W44" s="1"/>
  <c r="W11" i="6" s="1"/>
  <c r="W44" s="1"/>
  <c r="W11" i="7" s="1"/>
  <c r="W44" s="1"/>
  <c r="W11" i="8" s="1"/>
  <c r="W44" s="1"/>
  <c r="W11" i="9" s="1"/>
  <c r="W44" s="1"/>
  <c r="W11" i="10" s="1"/>
  <c r="W44" s="1"/>
  <c r="W11" i="11" s="1"/>
  <c r="W44" s="1"/>
  <c r="W11" i="12" s="1"/>
  <c r="W44" s="1"/>
  <c r="D93" i="13" s="1"/>
  <c r="S44" i="3"/>
  <c r="S11" i="4" s="1"/>
  <c r="S44" s="1"/>
  <c r="S11" i="5" s="1"/>
  <c r="S44" s="1"/>
  <c r="S11" i="6" s="1"/>
  <c r="S44" s="1"/>
  <c r="S11" i="7" s="1"/>
  <c r="S44" s="1"/>
  <c r="S11" i="8" s="1"/>
  <c r="S44" s="1"/>
  <c r="S11" i="9" s="1"/>
  <c r="S44" s="1"/>
  <c r="S11" i="10" s="1"/>
  <c r="S44" s="1"/>
  <c r="S11" i="11" s="1"/>
  <c r="S44" s="1"/>
  <c r="S11" i="12" s="1"/>
  <c r="S44" s="1"/>
  <c r="D87" i="13" s="1"/>
  <c r="G44" i="3"/>
  <c r="G11" i="4" s="1"/>
  <c r="G44" s="1"/>
  <c r="G11" i="5" s="1"/>
  <c r="G44" s="1"/>
  <c r="G11" i="6" s="1"/>
  <c r="G44" s="1"/>
  <c r="G11" i="7" s="1"/>
  <c r="G44" s="1"/>
  <c r="G11" i="8" s="1"/>
  <c r="G44" s="1"/>
  <c r="G11" i="9" s="1"/>
  <c r="G44" s="1"/>
  <c r="G11" i="10" s="1"/>
  <c r="G44" s="1"/>
  <c r="G11" i="11" s="1"/>
  <c r="G44" s="1"/>
  <c r="G11" i="12" s="1"/>
  <c r="G44" s="1"/>
  <c r="D74" i="13" s="1"/>
  <c r="BN44" i="3"/>
  <c r="BN11" i="4" s="1"/>
  <c r="BN44" s="1"/>
  <c r="BN11" i="5" s="1"/>
  <c r="BN44" s="1"/>
  <c r="BN11" i="6" s="1"/>
  <c r="BN44" s="1"/>
  <c r="BN11" i="7" s="1"/>
  <c r="BN44" s="1"/>
  <c r="BN11" i="8" s="1"/>
  <c r="BN44" s="1"/>
  <c r="BN11" i="9" s="1"/>
  <c r="BN44" s="1"/>
  <c r="BN11" i="10" s="1"/>
  <c r="BN44" s="1"/>
  <c r="BN11" i="11" s="1"/>
  <c r="BN44" s="1"/>
  <c r="BN11" i="12" s="1"/>
  <c r="BN44" s="1"/>
  <c r="D50" i="13" s="1"/>
  <c r="BJ44" i="3"/>
  <c r="BJ11" i="4" s="1"/>
  <c r="BJ44" s="1"/>
  <c r="BJ11" i="5" s="1"/>
  <c r="BJ44" s="1"/>
  <c r="BJ11" i="6" s="1"/>
  <c r="BJ44" s="1"/>
  <c r="BJ11" i="7" s="1"/>
  <c r="BJ44" s="1"/>
  <c r="BJ11" i="8" s="1"/>
  <c r="BJ44" s="1"/>
  <c r="BJ11" i="9" s="1"/>
  <c r="BJ44" s="1"/>
  <c r="BJ11" i="10" s="1"/>
  <c r="BJ44" s="1"/>
  <c r="BJ11" i="11" s="1"/>
  <c r="BJ44" s="1"/>
  <c r="BJ11" i="12" s="1"/>
  <c r="BJ44" s="1"/>
  <c r="D46" i="13" s="1"/>
  <c r="BG44" i="3"/>
  <c r="BG11" i="4" s="1"/>
  <c r="BG44" s="1"/>
  <c r="BG11" i="5" s="1"/>
  <c r="BG44" s="1"/>
  <c r="BG11" i="6" s="1"/>
  <c r="BG44" s="1"/>
  <c r="BG11" i="7" s="1"/>
  <c r="BG44" s="1"/>
  <c r="BG11" i="8" s="1"/>
  <c r="BG44" s="1"/>
  <c r="BG11" i="9" s="1"/>
  <c r="BG44" s="1"/>
  <c r="BG11" i="10" s="1"/>
  <c r="BG44" s="1"/>
  <c r="BG11" i="11" s="1"/>
  <c r="BG44" s="1"/>
  <c r="BG11" i="12" s="1"/>
  <c r="BG44" s="1"/>
  <c r="D42" i="13" s="1"/>
  <c r="AV44" i="3"/>
  <c r="AV11" i="4" s="1"/>
  <c r="AV44" s="1"/>
  <c r="AV11" i="5" s="1"/>
  <c r="AV44" s="1"/>
  <c r="AV11" i="6" s="1"/>
  <c r="AV44" s="1"/>
  <c r="AV11" i="7" s="1"/>
  <c r="AV44" s="1"/>
  <c r="AV11" i="8" s="1"/>
  <c r="AV44" s="1"/>
  <c r="AV11" i="9" s="1"/>
  <c r="AV44" s="1"/>
  <c r="AV11" i="10" s="1"/>
  <c r="AV44" s="1"/>
  <c r="AV11" i="11" s="1"/>
  <c r="AV44" s="1"/>
  <c r="AV11" i="12" s="1"/>
  <c r="AV44" s="1"/>
  <c r="D27" i="13" s="1"/>
  <c r="AA44" i="3"/>
  <c r="AA11" i="4" s="1"/>
  <c r="AA44" s="1"/>
  <c r="AA11" i="5" s="1"/>
  <c r="AA44" s="1"/>
  <c r="AA11" i="6" s="1"/>
  <c r="AA44" s="1"/>
  <c r="AA11" i="7" s="1"/>
  <c r="AA44" s="1"/>
  <c r="AA11" i="8" s="1"/>
  <c r="AA44" s="1"/>
  <c r="AA11" i="9" s="1"/>
  <c r="AA44" s="1"/>
  <c r="AA11" i="10" s="1"/>
  <c r="AA44" s="1"/>
  <c r="AA11" i="11" s="1"/>
  <c r="AA44" s="1"/>
  <c r="AA11" i="12" s="1"/>
  <c r="AA44" s="1"/>
  <c r="D99" i="13" s="1"/>
  <c r="O44" i="3"/>
  <c r="O11" i="4" s="1"/>
  <c r="O44" s="1"/>
  <c r="O11" i="5" s="1"/>
  <c r="O44" s="1"/>
  <c r="O11" i="6" s="1"/>
  <c r="O44" s="1"/>
  <c r="O11" i="7" s="1"/>
  <c r="O44" s="1"/>
  <c r="O11" i="8" s="1"/>
  <c r="O44" s="1"/>
  <c r="O11" i="9" s="1"/>
  <c r="O44" s="1"/>
  <c r="O11" i="10" s="1"/>
  <c r="O44" s="1"/>
  <c r="O11" i="11" s="1"/>
  <c r="O44" s="1"/>
  <c r="O11" i="12" s="1"/>
  <c r="O44" s="1"/>
  <c r="D83" i="13" s="1"/>
  <c r="BD44" i="3"/>
  <c r="BD11" i="4" s="1"/>
  <c r="BD44" s="1"/>
  <c r="BD11" i="5" s="1"/>
  <c r="BD44" s="1"/>
  <c r="BD11" i="6" s="1"/>
  <c r="BD44" s="1"/>
  <c r="BD11" i="7" s="1"/>
  <c r="BD44" s="1"/>
  <c r="BD11" i="8" s="1"/>
  <c r="BD44" s="1"/>
  <c r="BD11" i="9" s="1"/>
  <c r="BD44" s="1"/>
  <c r="BD11" i="10" s="1"/>
  <c r="BD44" s="1"/>
  <c r="BD11" i="11" s="1"/>
  <c r="BD44" s="1"/>
  <c r="BD11" i="12" s="1"/>
  <c r="BD44" s="1"/>
  <c r="D39" i="13" s="1"/>
  <c r="AZ44" i="3"/>
  <c r="AZ11" i="4" s="1"/>
  <c r="AZ44" s="1"/>
  <c r="AZ11" i="5" s="1"/>
  <c r="AZ44" s="1"/>
  <c r="AZ11" i="6" s="1"/>
  <c r="AZ44" s="1"/>
  <c r="AZ11" i="7" s="1"/>
  <c r="AZ44" s="1"/>
  <c r="AZ11" i="8" s="1"/>
  <c r="AZ44" s="1"/>
  <c r="AZ11" i="9" s="1"/>
  <c r="AZ44" s="1"/>
  <c r="AZ11" i="10" s="1"/>
  <c r="AZ44" s="1"/>
  <c r="AZ11" i="11" s="1"/>
  <c r="AZ44" s="1"/>
  <c r="AZ11" i="12" s="1"/>
  <c r="AZ44" s="1"/>
  <c r="D32" i="13" s="1"/>
  <c r="AN44" i="3"/>
  <c r="AN11" i="4" s="1"/>
  <c r="AN44" s="1"/>
  <c r="AN11" i="5" s="1"/>
  <c r="AN44" s="1"/>
  <c r="AN11" i="6" s="1"/>
  <c r="AN44" s="1"/>
  <c r="AN11" i="7" s="1"/>
  <c r="AN44" s="1"/>
  <c r="AN11" i="8" s="1"/>
  <c r="AN44" s="1"/>
  <c r="AN11" i="9" s="1"/>
  <c r="AN44" s="1"/>
  <c r="AN11" i="10" s="1"/>
  <c r="AN44" s="1"/>
  <c r="AN11" i="11" s="1"/>
  <c r="AN44" s="1"/>
  <c r="AN11" i="12" s="1"/>
  <c r="AN44" s="1"/>
  <c r="D17" i="13" s="1"/>
  <c r="H44" i="3"/>
  <c r="H11" i="4" s="1"/>
  <c r="H44" s="1"/>
  <c r="H11" i="5" s="1"/>
  <c r="H44" s="1"/>
  <c r="H11" i="6" s="1"/>
  <c r="H44" s="1"/>
  <c r="H11" i="7" s="1"/>
  <c r="H44" s="1"/>
  <c r="H11" i="8" s="1"/>
  <c r="H44" s="1"/>
  <c r="H11" i="9" s="1"/>
  <c r="H44" s="1"/>
  <c r="H11" i="10" s="1"/>
  <c r="H44" s="1"/>
  <c r="H11" i="11" s="1"/>
  <c r="H44" s="1"/>
  <c r="H11" i="12" s="1"/>
  <c r="H44" s="1"/>
  <c r="D75" i="13" s="1"/>
  <c r="BO44" i="3"/>
  <c r="BO11" i="4" s="1"/>
  <c r="BO44" s="1"/>
  <c r="BO11" i="5" s="1"/>
  <c r="BO44" s="1"/>
  <c r="BO11" i="6" s="1"/>
  <c r="BO44" s="1"/>
  <c r="BO11" i="7" s="1"/>
  <c r="BO44" s="1"/>
  <c r="BO11" i="8" s="1"/>
  <c r="BO44" s="1"/>
  <c r="BO11" i="9" s="1"/>
  <c r="BO44" s="1"/>
  <c r="BO11" i="10" s="1"/>
  <c r="BO44" s="1"/>
  <c r="BO11" i="11" s="1"/>
  <c r="BO44" s="1"/>
  <c r="BO11" i="12" s="1"/>
  <c r="BO44" s="1"/>
  <c r="D51" i="13" s="1"/>
  <c r="AW44" i="3"/>
  <c r="AW11" i="4" s="1"/>
  <c r="AW44" s="1"/>
  <c r="AW11" i="5" s="1"/>
  <c r="AW44" s="1"/>
  <c r="AW11" i="6" s="1"/>
  <c r="AW44" s="1"/>
  <c r="AW11" i="7" s="1"/>
  <c r="AW44" s="1"/>
  <c r="AW11" i="8" s="1"/>
  <c r="AW44" s="1"/>
  <c r="AW11" i="9" s="1"/>
  <c r="AW44" s="1"/>
  <c r="AW11" i="10" s="1"/>
  <c r="AW44" s="1"/>
  <c r="AW11" i="11" s="1"/>
  <c r="AW44" s="1"/>
  <c r="AW11" i="12" s="1"/>
  <c r="AW44" s="1"/>
  <c r="D28" i="13" s="1"/>
  <c r="AS44" i="3"/>
  <c r="AS11" i="4" s="1"/>
  <c r="AS44" s="1"/>
  <c r="AS11" i="5" s="1"/>
  <c r="AS44" s="1"/>
  <c r="AS11" i="6" s="1"/>
  <c r="AS44" s="1"/>
  <c r="AS11" i="7" s="1"/>
  <c r="AS44" s="1"/>
  <c r="AS11" i="8" s="1"/>
  <c r="AS44" s="1"/>
  <c r="AS11" i="9" s="1"/>
  <c r="AS44" s="1"/>
  <c r="AS11" i="10" s="1"/>
  <c r="AS44" s="1"/>
  <c r="AS11" i="11" s="1"/>
  <c r="AS44" s="1"/>
  <c r="AS11" i="12" s="1"/>
  <c r="AS44" s="1"/>
  <c r="D22" i="13" s="1"/>
  <c r="AG44" i="3"/>
  <c r="AG11" i="4" s="1"/>
  <c r="AG44" s="1"/>
  <c r="AG11" i="5" s="1"/>
  <c r="AG44" s="1"/>
  <c r="AG11" i="6" s="1"/>
  <c r="AG44" s="1"/>
  <c r="AG11" i="7" s="1"/>
  <c r="AG44" s="1"/>
  <c r="AG11" i="8" s="1"/>
  <c r="AG44" s="1"/>
  <c r="AG11" i="9" s="1"/>
  <c r="AG44" s="1"/>
  <c r="AG11" i="10" s="1"/>
  <c r="AG44" s="1"/>
  <c r="AG11" i="11" s="1"/>
  <c r="AG44" s="1"/>
  <c r="AG11" i="12" s="1"/>
  <c r="AG44" s="1"/>
  <c r="D4" i="13" s="1"/>
  <c r="F4" s="1"/>
  <c r="BP44" i="3"/>
  <c r="BP11" i="4" s="1"/>
  <c r="BP44" s="1"/>
  <c r="BP11" i="5" s="1"/>
  <c r="BP44" s="1"/>
  <c r="BP11" i="6" s="1"/>
  <c r="BP44" s="1"/>
  <c r="BP11" i="7" s="1"/>
  <c r="BP44" s="1"/>
  <c r="BP11" i="8" s="1"/>
  <c r="BP44" s="1"/>
  <c r="BP11" i="9" s="1"/>
  <c r="BP44" s="1"/>
  <c r="BP11" i="10" s="1"/>
  <c r="BP44" s="1"/>
  <c r="BP11" i="11" s="1"/>
  <c r="BP44" s="1"/>
  <c r="BP11" i="12" s="1"/>
  <c r="BP44" s="1"/>
  <c r="D53" i="13" s="1"/>
  <c r="BH44" i="3"/>
  <c r="BH11" i="4" s="1"/>
  <c r="BH44" s="1"/>
  <c r="BH11" i="5" s="1"/>
  <c r="BH44" s="1"/>
  <c r="BH11" i="6" s="1"/>
  <c r="BH44" s="1"/>
  <c r="BH11" i="7" s="1"/>
  <c r="BH44" s="1"/>
  <c r="BH11" i="8" s="1"/>
  <c r="BH44" s="1"/>
  <c r="BH11" i="9" s="1"/>
  <c r="BH44" s="1"/>
  <c r="BH11" i="10" s="1"/>
  <c r="BH44" s="1"/>
  <c r="BH11" i="11" s="1"/>
  <c r="BH44" s="1"/>
  <c r="BH11" i="12" s="1"/>
  <c r="BH44" s="1"/>
  <c r="D44" i="13" s="1"/>
  <c r="AO44" i="3"/>
  <c r="AO11" i="4" s="1"/>
  <c r="AO44" s="1"/>
  <c r="AO11" i="5" s="1"/>
  <c r="AO44" s="1"/>
  <c r="AO11" i="6" s="1"/>
  <c r="AO44" s="1"/>
  <c r="AO11" i="7" s="1"/>
  <c r="AO44" s="1"/>
  <c r="AO11" i="8" s="1"/>
  <c r="AO44" s="1"/>
  <c r="AO11" i="9" s="1"/>
  <c r="AO44" s="1"/>
  <c r="AO11" i="10" s="1"/>
  <c r="AO44" s="1"/>
  <c r="AO11" i="11" s="1"/>
  <c r="AO44" s="1"/>
  <c r="AO11" i="12" s="1"/>
  <c r="AO44" s="1"/>
  <c r="D18" i="13" s="1"/>
  <c r="AJ44" i="3"/>
  <c r="AJ11" i="4" s="1"/>
  <c r="AJ44" s="1"/>
  <c r="AJ11" i="5" s="1"/>
  <c r="AJ44" s="1"/>
  <c r="AJ11" i="6" s="1"/>
  <c r="AJ44" s="1"/>
  <c r="AJ11" i="7" s="1"/>
  <c r="AJ44" s="1"/>
  <c r="AJ11" i="8" s="1"/>
  <c r="AJ44" s="1"/>
  <c r="AJ11" i="9" s="1"/>
  <c r="AJ44" s="1"/>
  <c r="AJ11" i="10" s="1"/>
  <c r="AJ44" s="1"/>
  <c r="AJ11" i="11" s="1"/>
  <c r="AJ44" s="1"/>
  <c r="AJ11" i="12" s="1"/>
  <c r="AJ44" s="1"/>
  <c r="D10" i="13" s="1"/>
  <c r="T44" i="3"/>
  <c r="T11" i="4" s="1"/>
  <c r="T44" s="1"/>
  <c r="T11" i="5" s="1"/>
  <c r="T44" s="1"/>
  <c r="T11" i="6" s="1"/>
  <c r="T44" s="1"/>
  <c r="T11" i="7" s="1"/>
  <c r="T44" s="1"/>
  <c r="T11" i="8" s="1"/>
  <c r="T44" s="1"/>
  <c r="T11" i="9" s="1"/>
  <c r="T44" s="1"/>
  <c r="T11" i="10" s="1"/>
  <c r="T44" s="1"/>
  <c r="T11" i="11" s="1"/>
  <c r="T44" s="1"/>
  <c r="T11" i="12" s="1"/>
  <c r="T44" s="1"/>
  <c r="D88" i="13" s="1"/>
  <c r="K44" i="3"/>
  <c r="K11" i="4" s="1"/>
  <c r="K44" s="1"/>
  <c r="K11" i="5" s="1"/>
  <c r="K44" s="1"/>
  <c r="K11" i="6" s="1"/>
  <c r="K44" s="1"/>
  <c r="K11" i="7" s="1"/>
  <c r="K44" s="1"/>
  <c r="K11" i="8" s="1"/>
  <c r="K44" s="1"/>
  <c r="K11" i="9" s="1"/>
  <c r="K44" s="1"/>
  <c r="K11" i="10" s="1"/>
  <c r="K44" s="1"/>
  <c r="K11" i="11" s="1"/>
  <c r="K44" s="1"/>
  <c r="K11" i="12" s="1"/>
  <c r="K44" s="1"/>
  <c r="D78" i="13" s="1"/>
  <c r="BL44" i="3"/>
  <c r="BL11" i="4" s="1"/>
  <c r="BL44" s="1"/>
  <c r="BL11" i="5" s="1"/>
  <c r="BL44" s="1"/>
  <c r="BL11" i="6" s="1"/>
  <c r="BL44" s="1"/>
  <c r="BL11" i="7" s="1"/>
  <c r="BL44" s="1"/>
  <c r="BL11" i="8" s="1"/>
  <c r="BL44" s="1"/>
  <c r="BL11" i="9" s="1"/>
  <c r="BL44" s="1"/>
  <c r="BL11" i="10" s="1"/>
  <c r="BL44" s="1"/>
  <c r="BL11" i="11" s="1"/>
  <c r="BL44" s="1"/>
  <c r="BL11" i="12" s="1"/>
  <c r="BL44" s="1"/>
  <c r="D48" i="13" s="1"/>
  <c r="BE44" i="3"/>
  <c r="BE11" i="4" s="1"/>
  <c r="BE44" s="1"/>
  <c r="BE11" i="5" s="1"/>
  <c r="BE44" s="1"/>
  <c r="BE11" i="6" s="1"/>
  <c r="BE44" s="1"/>
  <c r="BE11" i="7" s="1"/>
  <c r="BE44" s="1"/>
  <c r="BE11" i="8" s="1"/>
  <c r="BE44" s="1"/>
  <c r="BE11" i="9" s="1"/>
  <c r="BE44" s="1"/>
  <c r="BE11" i="10" s="1"/>
  <c r="BE44" s="1"/>
  <c r="BE11" i="11" s="1"/>
  <c r="BE44" s="1"/>
  <c r="BE11" i="12" s="1"/>
  <c r="BE44" s="1"/>
  <c r="D40" i="13" s="1"/>
  <c r="AX44" i="3"/>
  <c r="AX11" i="4" s="1"/>
  <c r="AX44" s="1"/>
  <c r="AX11" i="5" s="1"/>
  <c r="AX44" s="1"/>
  <c r="AX11" i="6" s="1"/>
  <c r="AX44" s="1"/>
  <c r="AX11" i="7" s="1"/>
  <c r="AX44" s="1"/>
  <c r="AX11" i="8" s="1"/>
  <c r="AX44" s="1"/>
  <c r="AX11" i="9" s="1"/>
  <c r="AX44" s="1"/>
  <c r="AX11" i="10" s="1"/>
  <c r="AX44" s="1"/>
  <c r="AX11" i="11" s="1"/>
  <c r="AX44" s="1"/>
  <c r="AX11" i="12" s="1"/>
  <c r="AX44" s="1"/>
  <c r="D29" i="13" s="1"/>
  <c r="AT44" i="3"/>
  <c r="AT11" i="4" s="1"/>
  <c r="AT44" s="1"/>
  <c r="AT11" i="5" s="1"/>
  <c r="AT44" s="1"/>
  <c r="AT11" i="6" s="1"/>
  <c r="AT44" s="1"/>
  <c r="AT11" i="7" s="1"/>
  <c r="AT44" s="1"/>
  <c r="AT11" i="8" s="1"/>
  <c r="AT44" s="1"/>
  <c r="AT11" i="9" s="1"/>
  <c r="AT44" s="1"/>
  <c r="AT11" i="10" s="1"/>
  <c r="AT44" s="1"/>
  <c r="AT11" i="11" s="1"/>
  <c r="AT44" s="1"/>
  <c r="AT11" i="12" s="1"/>
  <c r="AT44" s="1"/>
  <c r="D23" i="13" s="1"/>
  <c r="AP44" i="3"/>
  <c r="AP11" i="4" s="1"/>
  <c r="AP44" s="1"/>
  <c r="AP11" i="5" s="1"/>
  <c r="AP44" s="1"/>
  <c r="AP11" i="6" s="1"/>
  <c r="AP44" s="1"/>
  <c r="AP11" i="7" s="1"/>
  <c r="AP44" s="1"/>
  <c r="AP11" i="8" s="1"/>
  <c r="AP44" s="1"/>
  <c r="AP11" i="9" s="1"/>
  <c r="AP44" s="1"/>
  <c r="AP11" i="10" s="1"/>
  <c r="AP44" s="1"/>
  <c r="AP11" i="11" s="1"/>
  <c r="AP44" s="1"/>
  <c r="AP11" i="12" s="1"/>
  <c r="AP44" s="1"/>
  <c r="D19" i="13" s="1"/>
  <c r="AL44" i="3"/>
  <c r="AL11" i="4" s="1"/>
  <c r="AL44" s="1"/>
  <c r="AL11" i="5" s="1"/>
  <c r="AL44" s="1"/>
  <c r="AL11" i="6" s="1"/>
  <c r="AL44" s="1"/>
  <c r="AL11" i="7" s="1"/>
  <c r="AL44" s="1"/>
  <c r="AL11" i="8" s="1"/>
  <c r="AL44" s="1"/>
  <c r="AL11" i="9" s="1"/>
  <c r="AL44" s="1"/>
  <c r="AL11" i="10" s="1"/>
  <c r="AL44" s="1"/>
  <c r="AL11" i="11" s="1"/>
  <c r="AL44" s="1"/>
  <c r="AL11" i="12" s="1"/>
  <c r="AL44" s="1"/>
  <c r="D12" i="13" s="1"/>
  <c r="AH44" i="3"/>
  <c r="AH11" i="4" s="1"/>
  <c r="AH44" s="1"/>
  <c r="AH11" i="5" s="1"/>
  <c r="AH44" s="1"/>
  <c r="AH11" i="6" s="1"/>
  <c r="AH44" s="1"/>
  <c r="AH11" i="7" s="1"/>
  <c r="AH44" s="1"/>
  <c r="AH11" i="8" s="1"/>
  <c r="AH44" s="1"/>
  <c r="AH11" i="9" s="1"/>
  <c r="AH44" s="1"/>
  <c r="AH11" i="10" s="1"/>
  <c r="AH44" s="1"/>
  <c r="AH11" i="11" s="1"/>
  <c r="AH44" s="1"/>
  <c r="AH11" i="12" s="1"/>
  <c r="AH44" s="1"/>
  <c r="D8" i="13" s="1"/>
  <c r="Y44" i="3"/>
  <c r="Y11" i="4" s="1"/>
  <c r="Y44" s="1"/>
  <c r="Y11" i="5" s="1"/>
  <c r="Y44" s="1"/>
  <c r="Y11" i="6" s="1"/>
  <c r="Y44" s="1"/>
  <c r="Y11" i="7" s="1"/>
  <c r="Y44" s="1"/>
  <c r="Y11" i="8" s="1"/>
  <c r="Y44" s="1"/>
  <c r="Y11" i="9" s="1"/>
  <c r="Y44" s="1"/>
  <c r="Y11" i="10" s="1"/>
  <c r="Y44" s="1"/>
  <c r="Y11" i="11" s="1"/>
  <c r="Y44" s="1"/>
  <c r="Y11" i="12" s="1"/>
  <c r="Y44" s="1"/>
  <c r="D95" i="13" s="1"/>
  <c r="U44" i="3"/>
  <c r="U11" i="4" s="1"/>
  <c r="U44" s="1"/>
  <c r="U11" i="5" s="1"/>
  <c r="U44" s="1"/>
  <c r="U11" i="6" s="1"/>
  <c r="U44" s="1"/>
  <c r="U11" i="7" s="1"/>
  <c r="U44" s="1"/>
  <c r="U11" i="8" s="1"/>
  <c r="U44" s="1"/>
  <c r="U11" i="9" s="1"/>
  <c r="U44" s="1"/>
  <c r="U11" i="10" s="1"/>
  <c r="U44" s="1"/>
  <c r="U11" i="11" s="1"/>
  <c r="U44" s="1"/>
  <c r="U11" i="12" s="1"/>
  <c r="U44" s="1"/>
  <c r="D91" i="13" s="1"/>
  <c r="Q44" i="3"/>
  <c r="Q11" i="4" s="1"/>
  <c r="Q44" s="1"/>
  <c r="Q11" i="5" s="1"/>
  <c r="Q44" s="1"/>
  <c r="Q11" i="6" s="1"/>
  <c r="Q44" s="1"/>
  <c r="Q11" i="7" s="1"/>
  <c r="Q44" s="1"/>
  <c r="Q11" i="8" s="1"/>
  <c r="Q44" s="1"/>
  <c r="Q11" i="9" s="1"/>
  <c r="Q44" s="1"/>
  <c r="Q11" i="10" s="1"/>
  <c r="Q44" s="1"/>
  <c r="Q11" i="11" s="1"/>
  <c r="Q44" s="1"/>
  <c r="Q11" i="12" s="1"/>
  <c r="Q44" s="1"/>
  <c r="D85" i="13" s="1"/>
  <c r="M44" i="3"/>
  <c r="M11" i="4" s="1"/>
  <c r="M44" s="1"/>
  <c r="M11" i="5" s="1"/>
  <c r="M44" s="1"/>
  <c r="M11" i="6" s="1"/>
  <c r="M44" s="1"/>
  <c r="M11" i="7" s="1"/>
  <c r="M44" s="1"/>
  <c r="M11" i="8" s="1"/>
  <c r="M44" s="1"/>
  <c r="M11" i="9" s="1"/>
  <c r="M44" s="1"/>
  <c r="M11" i="10" s="1"/>
  <c r="M44" s="1"/>
  <c r="M11" i="11" s="1"/>
  <c r="M44" s="1"/>
  <c r="M11" i="12" s="1"/>
  <c r="M44" s="1"/>
  <c r="D80" i="13" s="1"/>
  <c r="I44" i="3"/>
  <c r="I11" i="4" s="1"/>
  <c r="I44" s="1"/>
  <c r="I11" i="5" s="1"/>
  <c r="I44" s="1"/>
  <c r="I11" i="6" s="1"/>
  <c r="I44" s="1"/>
  <c r="I11" i="7" s="1"/>
  <c r="I44" s="1"/>
  <c r="I11" i="8" s="1"/>
  <c r="I44" s="1"/>
  <c r="I11" i="9" s="1"/>
  <c r="I44" s="1"/>
  <c r="I11" i="10" s="1"/>
  <c r="I44" s="1"/>
  <c r="I11" i="11" s="1"/>
  <c r="I44" s="1"/>
  <c r="I11" i="12" s="1"/>
  <c r="I44" s="1"/>
  <c r="D76" i="13" s="1"/>
  <c r="E44" i="3"/>
  <c r="E11" i="4" s="1"/>
  <c r="E44" s="1"/>
  <c r="E11" i="5" s="1"/>
  <c r="E44" s="1"/>
  <c r="E11" i="6" s="1"/>
  <c r="E44" s="1"/>
  <c r="E11" i="7" s="1"/>
  <c r="E44" s="1"/>
  <c r="E11" i="8" s="1"/>
  <c r="E44" s="1"/>
  <c r="E11" i="9" s="1"/>
  <c r="E44" s="1"/>
  <c r="E11" i="10" s="1"/>
  <c r="E44" s="1"/>
  <c r="E11" i="11" s="1"/>
  <c r="E44" s="1"/>
  <c r="E11" i="12" s="1"/>
  <c r="E44" s="1"/>
  <c r="D70" i="13" s="1"/>
  <c r="F70" s="1"/>
  <c r="BQ44" i="3"/>
  <c r="BQ11" i="4" s="1"/>
  <c r="BQ44" s="1"/>
  <c r="BQ11" i="5" s="1"/>
  <c r="BQ44" s="1"/>
  <c r="BQ11" i="6" s="1"/>
  <c r="BQ44" s="1"/>
  <c r="BQ11" i="7" s="1"/>
  <c r="BQ44" s="1"/>
  <c r="BQ11" i="8" s="1"/>
  <c r="BQ44" s="1"/>
  <c r="BQ11" i="9" s="1"/>
  <c r="BQ44" s="1"/>
  <c r="BQ11" i="10" s="1"/>
  <c r="BQ44" s="1"/>
  <c r="BQ11" i="11" s="1"/>
  <c r="BQ44" s="1"/>
  <c r="BQ11" i="12" s="1"/>
  <c r="BQ44" s="1"/>
  <c r="D54" i="13" s="1"/>
  <c r="BI44" i="3"/>
  <c r="BI11" i="4" s="1"/>
  <c r="BI44" s="1"/>
  <c r="BI11" i="5" s="1"/>
  <c r="BI44" s="1"/>
  <c r="BI11" i="6" s="1"/>
  <c r="BI44" s="1"/>
  <c r="BI11" i="7" s="1"/>
  <c r="BI44" s="1"/>
  <c r="BI11" i="8" s="1"/>
  <c r="BI44" s="1"/>
  <c r="BI11" i="9" s="1"/>
  <c r="BI44" s="1"/>
  <c r="BI11" i="10" s="1"/>
  <c r="BI44" s="1"/>
  <c r="BI11" i="11" s="1"/>
  <c r="BI44" s="1"/>
  <c r="BI11" i="12" s="1"/>
  <c r="BI44" s="1"/>
  <c r="D45" i="13" s="1"/>
  <c r="F51" s="1"/>
  <c r="BA44" i="3"/>
  <c r="BA11" i="4" s="1"/>
  <c r="BA44" s="1"/>
  <c r="BA11" i="5" s="1"/>
  <c r="BA44" s="1"/>
  <c r="BA11" i="6" s="1"/>
  <c r="BA44" s="1"/>
  <c r="BA11" i="7" s="1"/>
  <c r="BA44" s="1"/>
  <c r="BA11" i="8" s="1"/>
  <c r="BA44" s="1"/>
  <c r="BA11" i="9" s="1"/>
  <c r="BA44" s="1"/>
  <c r="BA11" i="10" s="1"/>
  <c r="BA44" s="1"/>
  <c r="BA11" i="11" s="1"/>
  <c r="BA44" s="1"/>
  <c r="BA11" i="12" s="1"/>
  <c r="BA44" s="1"/>
  <c r="D33" i="13" s="1"/>
  <c r="AR44" i="3"/>
  <c r="AR11" i="4" s="1"/>
  <c r="AR44" s="1"/>
  <c r="AR11" i="5" s="1"/>
  <c r="AR44" s="1"/>
  <c r="AR11" i="6" s="1"/>
  <c r="AR44" s="1"/>
  <c r="AR11" i="7" s="1"/>
  <c r="AR44" s="1"/>
  <c r="AR11" i="8" s="1"/>
  <c r="AR44" s="1"/>
  <c r="AR11" i="9" s="1"/>
  <c r="AR44" s="1"/>
  <c r="AR11" i="10" s="1"/>
  <c r="AR44" s="1"/>
  <c r="AR11" i="11" s="1"/>
  <c r="AR44" s="1"/>
  <c r="AR11" i="12" s="1"/>
  <c r="AR44" s="1"/>
  <c r="D21" i="13" s="1"/>
  <c r="AK44" i="3"/>
  <c r="AK11" i="4" s="1"/>
  <c r="AK44" s="1"/>
  <c r="AK11" i="5" s="1"/>
  <c r="AK44" s="1"/>
  <c r="AK11" i="6" s="1"/>
  <c r="AK44" s="1"/>
  <c r="AK11" i="7" s="1"/>
  <c r="AK44" s="1"/>
  <c r="AK11" i="8" s="1"/>
  <c r="AK44" s="1"/>
  <c r="AK11" i="9" s="1"/>
  <c r="AK44" s="1"/>
  <c r="AK11" i="10" s="1"/>
  <c r="AK44" s="1"/>
  <c r="AK11" i="11" s="1"/>
  <c r="AK44" s="1"/>
  <c r="AK11" i="12" s="1"/>
  <c r="AK44" s="1"/>
  <c r="D11" i="13" s="1"/>
  <c r="V44" i="3"/>
  <c r="V11" i="4" s="1"/>
  <c r="V44" s="1"/>
  <c r="V11" i="5" s="1"/>
  <c r="V44" s="1"/>
  <c r="V11" i="6" s="1"/>
  <c r="V44" s="1"/>
  <c r="V11" i="7" s="1"/>
  <c r="V44" s="1"/>
  <c r="V11" i="8" s="1"/>
  <c r="V44" s="1"/>
  <c r="V11" i="9" s="1"/>
  <c r="V44" s="1"/>
  <c r="V11" i="10" s="1"/>
  <c r="V44" s="1"/>
  <c r="V11" i="11" s="1"/>
  <c r="V44" s="1"/>
  <c r="V11" i="12" s="1"/>
  <c r="V44" s="1"/>
  <c r="D92" i="13" s="1"/>
  <c r="N44" i="3"/>
  <c r="N11" i="4" s="1"/>
  <c r="N44" s="1"/>
  <c r="N11" i="5" s="1"/>
  <c r="N44" s="1"/>
  <c r="N11" i="6" s="1"/>
  <c r="N44" s="1"/>
  <c r="N11" i="7" s="1"/>
  <c r="N44" s="1"/>
  <c r="N11" i="8" s="1"/>
  <c r="N44" s="1"/>
  <c r="N11" i="9" s="1"/>
  <c r="N44" s="1"/>
  <c r="N11" i="10" s="1"/>
  <c r="N44" s="1"/>
  <c r="N11" i="11" s="1"/>
  <c r="N44" s="1"/>
  <c r="N11" i="12" s="1"/>
  <c r="N44" s="1"/>
  <c r="D81" i="13" s="1"/>
  <c r="BM44" i="3"/>
  <c r="BF44"/>
  <c r="BF11" i="4" s="1"/>
  <c r="BF44" s="1"/>
  <c r="BF11" i="5" s="1"/>
  <c r="BF44" s="1"/>
  <c r="BF11" i="6" s="1"/>
  <c r="BF44" s="1"/>
  <c r="BF11" i="7" s="1"/>
  <c r="BF44" s="1"/>
  <c r="BF11" i="8" s="1"/>
  <c r="BF44" s="1"/>
  <c r="BF11" i="9" s="1"/>
  <c r="BF44" s="1"/>
  <c r="BF11" i="10" s="1"/>
  <c r="BF44" s="1"/>
  <c r="BF11" i="11" s="1"/>
  <c r="BF44" s="1"/>
  <c r="BF11" i="12" s="1"/>
  <c r="BF44" s="1"/>
  <c r="D41" i="13" s="1"/>
  <c r="BB44" i="3"/>
  <c r="BB11" i="4" s="1"/>
  <c r="BB44" s="1"/>
  <c r="BB11" i="5" s="1"/>
  <c r="BB44" s="1"/>
  <c r="BB11" i="6" s="1"/>
  <c r="BB44" s="1"/>
  <c r="BB11" i="7" s="1"/>
  <c r="BB44" s="1"/>
  <c r="BB11" i="8" s="1"/>
  <c r="BB44" s="1"/>
  <c r="BB11" i="9" s="1"/>
  <c r="BB44" s="1"/>
  <c r="BB11" i="10" s="1"/>
  <c r="BB44" s="1"/>
  <c r="BB11" i="11" s="1"/>
  <c r="BB44" s="1"/>
  <c r="BB11" i="12" s="1"/>
  <c r="BB44" s="1"/>
  <c r="D35" i="13" s="1"/>
  <c r="AY44" i="3"/>
  <c r="AY11" i="4" s="1"/>
  <c r="AY44" s="1"/>
  <c r="AY11" i="5" s="1"/>
  <c r="AY44" s="1"/>
  <c r="AY11" i="6" s="1"/>
  <c r="AY44" s="1"/>
  <c r="AY11" i="7" s="1"/>
  <c r="AY44" s="1"/>
  <c r="AY11" i="8" s="1"/>
  <c r="AY44" s="1"/>
  <c r="AY11" i="9" s="1"/>
  <c r="AY44" s="1"/>
  <c r="AY11" i="10" s="1"/>
  <c r="AY44" s="1"/>
  <c r="AY11" i="11" s="1"/>
  <c r="AY44" s="1"/>
  <c r="AY11" i="12" s="1"/>
  <c r="AY44" s="1"/>
  <c r="D30" i="13" s="1"/>
  <c r="AQ44" i="3"/>
  <c r="AQ11" i="4" s="1"/>
  <c r="AQ44" s="1"/>
  <c r="AQ11" i="5" s="1"/>
  <c r="AQ44" s="1"/>
  <c r="AQ11" i="6" s="1"/>
  <c r="AQ44" s="1"/>
  <c r="AQ11" i="7" s="1"/>
  <c r="AQ44" s="1"/>
  <c r="AQ11" i="8" s="1"/>
  <c r="AQ44" s="1"/>
  <c r="AQ11" i="9" s="1"/>
  <c r="AQ44" s="1"/>
  <c r="AQ11" i="10" s="1"/>
  <c r="AQ44" s="1"/>
  <c r="AQ11" i="11" s="1"/>
  <c r="AQ44" s="1"/>
  <c r="AQ11" i="12" s="1"/>
  <c r="AQ44" s="1"/>
  <c r="D20" i="13" s="1"/>
  <c r="F23" s="1"/>
  <c r="AI44" i="3"/>
  <c r="AI11" i="4" s="1"/>
  <c r="AI44" s="1"/>
  <c r="AI11" i="5" s="1"/>
  <c r="AI44" s="1"/>
  <c r="AI11" i="6" s="1"/>
  <c r="AI44" s="1"/>
  <c r="AI11" i="7" s="1"/>
  <c r="AI44" s="1"/>
  <c r="AI11" i="8" s="1"/>
  <c r="AI44" s="1"/>
  <c r="AI11" i="9" s="1"/>
  <c r="AI44" s="1"/>
  <c r="AI11" i="10" s="1"/>
  <c r="AI44" s="1"/>
  <c r="AI11" i="11" s="1"/>
  <c r="AI44" s="1"/>
  <c r="AI11" i="12" s="1"/>
  <c r="AI44" s="1"/>
  <c r="D9" i="13" s="1"/>
  <c r="AE44" i="3"/>
  <c r="AE11" i="4" s="1"/>
  <c r="Z44" i="3"/>
  <c r="Z11" i="4" s="1"/>
  <c r="Z44" s="1"/>
  <c r="Z11" i="5" s="1"/>
  <c r="Z44" s="1"/>
  <c r="Z11" i="6" s="1"/>
  <c r="Z44" s="1"/>
  <c r="Z11" i="7" s="1"/>
  <c r="Z44" s="1"/>
  <c r="Z11" i="8" s="1"/>
  <c r="Z44" s="1"/>
  <c r="Z11" i="9" s="1"/>
  <c r="Z44" s="1"/>
  <c r="Z11" i="10" s="1"/>
  <c r="Z44" s="1"/>
  <c r="Z11" i="11" s="1"/>
  <c r="Z44" s="1"/>
  <c r="Z11" i="12" s="1"/>
  <c r="Z44" s="1"/>
  <c r="D98" i="13" s="1"/>
  <c r="R44" i="3"/>
  <c r="R11" i="4" s="1"/>
  <c r="R44" s="1"/>
  <c r="R11" i="5" s="1"/>
  <c r="R44" s="1"/>
  <c r="R11" i="6" s="1"/>
  <c r="R44" s="1"/>
  <c r="R11" i="7" s="1"/>
  <c r="R44" s="1"/>
  <c r="R11" i="8" s="1"/>
  <c r="R44" s="1"/>
  <c r="R11" i="9" s="1"/>
  <c r="R44" s="1"/>
  <c r="R11" i="10" s="1"/>
  <c r="R44" s="1"/>
  <c r="R11" i="11" s="1"/>
  <c r="R44" s="1"/>
  <c r="R11" i="12" s="1"/>
  <c r="R44" s="1"/>
  <c r="D86" i="13" s="1"/>
  <c r="J44" i="3"/>
  <c r="J11" i="4" s="1"/>
  <c r="J44" s="1"/>
  <c r="J11" i="5" s="1"/>
  <c r="J44" s="1"/>
  <c r="J11" i="6" s="1"/>
  <c r="J44" s="1"/>
  <c r="J11" i="7" s="1"/>
  <c r="J44" s="1"/>
  <c r="J11" i="8" s="1"/>
  <c r="J44" s="1"/>
  <c r="J11" i="9" s="1"/>
  <c r="J44" s="1"/>
  <c r="J11" i="10" s="1"/>
  <c r="J44" s="1"/>
  <c r="J11" i="11" s="1"/>
  <c r="J44" s="1"/>
  <c r="J11" i="12" s="1"/>
  <c r="J44" s="1"/>
  <c r="D77" i="13" s="1"/>
  <c r="F44" i="3"/>
  <c r="F11" i="4" s="1"/>
  <c r="F44" s="1"/>
  <c r="F11" i="5" s="1"/>
  <c r="F44" s="1"/>
  <c r="F11" i="6" s="1"/>
  <c r="F44" s="1"/>
  <c r="F11" i="7" s="1"/>
  <c r="F44" s="1"/>
  <c r="F11" i="8" s="1"/>
  <c r="F44" s="1"/>
  <c r="F11" i="9" s="1"/>
  <c r="F44" s="1"/>
  <c r="F11" i="10" s="1"/>
  <c r="F44" s="1"/>
  <c r="F11" i="11" s="1"/>
  <c r="F44" s="1"/>
  <c r="F11" i="12" s="1"/>
  <c r="F44" s="1"/>
  <c r="D73" i="13" s="1"/>
  <c r="AB44" i="2"/>
  <c r="X44"/>
  <c r="X11" i="3" s="1"/>
  <c r="X44" s="1"/>
  <c r="X11" i="4" s="1"/>
  <c r="X44" s="1"/>
  <c r="X11" i="5" s="1"/>
  <c r="X44" s="1"/>
  <c r="X11" i="6" s="1"/>
  <c r="X44" s="1"/>
  <c r="X11" i="7" s="1"/>
  <c r="X44" s="1"/>
  <c r="X11" i="8" s="1"/>
  <c r="X44" s="1"/>
  <c r="X11" i="9" s="1"/>
  <c r="X44" s="1"/>
  <c r="X11" i="10" s="1"/>
  <c r="X44" s="1"/>
  <c r="X11" i="11" s="1"/>
  <c r="X44" s="1"/>
  <c r="X11" i="12" s="1"/>
  <c r="X44" s="1"/>
  <c r="D94" i="13" s="1"/>
  <c r="P44" i="2"/>
  <c r="P11" i="3" s="1"/>
  <c r="P44" s="1"/>
  <c r="P11" i="4" s="1"/>
  <c r="P44" s="1"/>
  <c r="P11" i="5" s="1"/>
  <c r="P44" s="1"/>
  <c r="P11" i="6" s="1"/>
  <c r="P44" s="1"/>
  <c r="P11" i="7" s="1"/>
  <c r="P44" s="1"/>
  <c r="P11" i="8" s="1"/>
  <c r="P44" s="1"/>
  <c r="P11" i="9" s="1"/>
  <c r="P44" s="1"/>
  <c r="P11" i="10" s="1"/>
  <c r="P44" s="1"/>
  <c r="P11" i="11" s="1"/>
  <c r="P44" s="1"/>
  <c r="P11" i="12" s="1"/>
  <c r="P44" s="1"/>
  <c r="D84" i="13" s="1"/>
  <c r="L44" i="2"/>
  <c r="L11" i="3" s="1"/>
  <c r="L44" s="1"/>
  <c r="L11" i="4" s="1"/>
  <c r="L44" s="1"/>
  <c r="L11" i="5" s="1"/>
  <c r="L44" s="1"/>
  <c r="L11" i="6" s="1"/>
  <c r="L44" s="1"/>
  <c r="L11" i="7" s="1"/>
  <c r="L44" s="1"/>
  <c r="L11" i="8" s="1"/>
  <c r="L44" s="1"/>
  <c r="L11" i="9" s="1"/>
  <c r="L44" s="1"/>
  <c r="L11" i="10" s="1"/>
  <c r="L44" s="1"/>
  <c r="L11" i="11" s="1"/>
  <c r="L44" s="1"/>
  <c r="L11" i="12" s="1"/>
  <c r="L44" s="1"/>
  <c r="D79" i="13" s="1"/>
  <c r="AC11" i="3"/>
  <c r="BR44" i="1"/>
  <c r="BS44" i="2"/>
  <c r="D43"/>
  <c r="BV43"/>
  <c r="J48" i="1"/>
  <c r="J47"/>
  <c r="J46"/>
  <c r="AD11" i="2"/>
  <c r="D43" i="1"/>
  <c r="D44" s="1"/>
  <c r="D11" i="2" s="1"/>
  <c r="BV11"/>
  <c r="E51" i="1"/>
  <c r="BU11" i="2"/>
  <c r="BU44" s="1"/>
  <c r="BU11" i="3" s="1"/>
  <c r="BU44" s="1"/>
  <c r="BU11" i="4" s="1"/>
  <c r="BU44" s="1"/>
  <c r="BU11" i="5" s="1"/>
  <c r="BU44" s="1"/>
  <c r="BT11" i="3"/>
  <c r="BT44" s="1"/>
  <c r="AC44" l="1"/>
  <c r="AC11" i="4" s="1"/>
  <c r="AD44" i="2"/>
  <c r="AD11" i="3" s="1"/>
  <c r="AE44" i="4"/>
  <c r="AE11" i="5" s="1"/>
  <c r="AE44" s="1"/>
  <c r="F99" i="13"/>
  <c r="F36"/>
  <c r="F54"/>
  <c r="AB11" i="3"/>
  <c r="AB44" s="1"/>
  <c r="F95" i="13"/>
  <c r="F42"/>
  <c r="F33"/>
  <c r="F12"/>
  <c r="F88"/>
  <c r="D44" i="2"/>
  <c r="D11" i="3" s="1"/>
  <c r="D44" s="1"/>
  <c r="D11" i="4" s="1"/>
  <c r="D44" s="1"/>
  <c r="J49" i="1"/>
  <c r="BR11" i="2"/>
  <c r="AB46" i="1"/>
  <c r="BR46"/>
  <c r="BS11" i="3"/>
  <c r="J48" i="2"/>
  <c r="BV44"/>
  <c r="E51" s="1"/>
  <c r="E46" i="1"/>
  <c r="J46" i="2"/>
  <c r="J46" i="3"/>
  <c r="BU11" i="6"/>
  <c r="BU44" s="1"/>
  <c r="BT11" i="4"/>
  <c r="BT44" s="1"/>
  <c r="BR44" i="2" l="1"/>
  <c r="BR46" s="1"/>
  <c r="J46" i="4"/>
  <c r="AC44"/>
  <c r="AC11" i="5" s="1"/>
  <c r="AC44" s="1"/>
  <c r="AC11" i="6" s="1"/>
  <c r="AC44" s="1"/>
  <c r="AD44" i="3"/>
  <c r="J47" s="1"/>
  <c r="J47" i="2"/>
  <c r="J49" s="1"/>
  <c r="AE11" i="6"/>
  <c r="AE44" s="1"/>
  <c r="AE11" i="7" s="1"/>
  <c r="AE44" s="1"/>
  <c r="AE11" i="8" s="1"/>
  <c r="AE44" s="1"/>
  <c r="AE11" i="9" s="1"/>
  <c r="J46" i="5"/>
  <c r="F103" i="13"/>
  <c r="F111" s="1"/>
  <c r="AB11" i="4"/>
  <c r="AB44" s="1"/>
  <c r="E46" i="2"/>
  <c r="F57" i="13"/>
  <c r="K52" i="1"/>
  <c r="BS44" i="3"/>
  <c r="BV11"/>
  <c r="BV44" s="1"/>
  <c r="E51" s="1"/>
  <c r="E46"/>
  <c r="E46" i="4"/>
  <c r="D11" i="5"/>
  <c r="D44" s="1"/>
  <c r="BT11"/>
  <c r="BT44" s="1"/>
  <c r="BU11" i="7"/>
  <c r="BU44" s="1"/>
  <c r="BR11" i="3" l="1"/>
  <c r="BR44" s="1"/>
  <c r="BR11" i="4" s="1"/>
  <c r="BR44" s="1"/>
  <c r="AB46" s="1"/>
  <c r="AB46" i="2"/>
  <c r="BR46" i="3"/>
  <c r="AB46"/>
  <c r="J46" i="6"/>
  <c r="AD11" i="4"/>
  <c r="AE44" i="9"/>
  <c r="AE11" i="10" s="1"/>
  <c r="A107" i="13"/>
  <c r="AB11" i="5"/>
  <c r="AB44" s="1"/>
  <c r="K52" i="2"/>
  <c r="AC11" i="7"/>
  <c r="AC44" s="1"/>
  <c r="BS11" i="4"/>
  <c r="J48" i="3"/>
  <c r="J49" s="1"/>
  <c r="BV11" i="4"/>
  <c r="BV44" s="1"/>
  <c r="BV11" i="5" s="1"/>
  <c r="BV44" s="1"/>
  <c r="E51" s="1"/>
  <c r="D11" i="6"/>
  <c r="D44" s="1"/>
  <c r="E46" i="5"/>
  <c r="BT11" i="6"/>
  <c r="BT44" s="1"/>
  <c r="BU11" i="8"/>
  <c r="BU44" s="1"/>
  <c r="J46" i="7"/>
  <c r="BR46" i="4" l="1"/>
  <c r="BR11" i="5"/>
  <c r="AD44" i="4"/>
  <c r="J47" s="1"/>
  <c r="AE44" i="10"/>
  <c r="AE11" i="11" s="1"/>
  <c r="AB11" i="6"/>
  <c r="AB44" s="1"/>
  <c r="K52" i="3"/>
  <c r="AC11" i="8"/>
  <c r="AC44" s="1"/>
  <c r="BS44" i="4"/>
  <c r="BV11" i="6"/>
  <c r="BV44" s="1"/>
  <c r="E51" s="1"/>
  <c r="E51" i="4"/>
  <c r="E46" i="6"/>
  <c r="D11" i="7"/>
  <c r="D44" s="1"/>
  <c r="BT11"/>
  <c r="BT44" s="1"/>
  <c r="BU11" i="9"/>
  <c r="BU44" s="1"/>
  <c r="J46" i="8"/>
  <c r="BR11" i="6" l="1"/>
  <c r="BR44" s="1"/>
  <c r="BR44" i="5"/>
  <c r="AB46" s="1"/>
  <c r="AD11"/>
  <c r="AE44" i="11"/>
  <c r="AE11" i="12" s="1"/>
  <c r="AE44" s="1"/>
  <c r="AB11" i="7"/>
  <c r="AB44" s="1"/>
  <c r="AC11" i="9"/>
  <c r="AC44" s="1"/>
  <c r="BV11" i="7"/>
  <c r="BV44" s="1"/>
  <c r="E51" s="1"/>
  <c r="BS11" i="5"/>
  <c r="J48" i="4"/>
  <c r="J49" s="1"/>
  <c r="K52" s="1"/>
  <c r="BT11" i="8"/>
  <c r="BT44" s="1"/>
  <c r="BU11" i="10"/>
  <c r="BU44" s="1"/>
  <c r="J46" i="9"/>
  <c r="D11" i="8"/>
  <c r="D44" s="1"/>
  <c r="E46" i="7"/>
  <c r="BR46" i="5" l="1"/>
  <c r="BR46" i="6"/>
  <c r="AB46"/>
  <c r="BR11" i="7"/>
  <c r="AD44" i="5"/>
  <c r="J47" s="1"/>
  <c r="AB11" i="8"/>
  <c r="AB44" s="1"/>
  <c r="BV11"/>
  <c r="BV44" s="1"/>
  <c r="BV11" i="9" s="1"/>
  <c r="BV44" s="1"/>
  <c r="AC11" i="10"/>
  <c r="AC44" s="1"/>
  <c r="BS44" i="5"/>
  <c r="D11" i="9"/>
  <c r="D44" s="1"/>
  <c r="E46" i="8"/>
  <c r="BU11" i="11"/>
  <c r="BU44" s="1"/>
  <c r="J46" i="10"/>
  <c r="BT11" i="9"/>
  <c r="BT44" s="1"/>
  <c r="BR44" i="7" l="1"/>
  <c r="BR11" i="8" s="1"/>
  <c r="AD11" i="6"/>
  <c r="AB11" i="9"/>
  <c r="AB44" s="1"/>
  <c r="E51" i="8"/>
  <c r="AC11" i="11"/>
  <c r="AC44" s="1"/>
  <c r="BS11" i="6"/>
  <c r="J48" i="5"/>
  <c r="J49" s="1"/>
  <c r="K52" s="1"/>
  <c r="BT11" i="10"/>
  <c r="BT44" s="1"/>
  <c r="BU11" i="12"/>
  <c r="BU44" s="1"/>
  <c r="J46" s="1"/>
  <c r="J46" i="11"/>
  <c r="E51" i="9"/>
  <c r="BV11" i="10"/>
  <c r="BV44" s="1"/>
  <c r="D11"/>
  <c r="D44" s="1"/>
  <c r="E46" i="9"/>
  <c r="BR44" i="8" l="1"/>
  <c r="BR11" i="9" s="1"/>
  <c r="AB46" i="7"/>
  <c r="BR46"/>
  <c r="AD44" i="6"/>
  <c r="J47" s="1"/>
  <c r="AB11" i="10"/>
  <c r="AB44" s="1"/>
  <c r="AC11" i="12"/>
  <c r="AC44" s="1"/>
  <c r="BS44" i="6"/>
  <c r="F61" i="13"/>
  <c r="D11" i="11"/>
  <c r="D44" s="1"/>
  <c r="E46" i="10"/>
  <c r="BT11" i="11"/>
  <c r="BT44" s="1"/>
  <c r="BV11"/>
  <c r="BV44" s="1"/>
  <c r="E51" i="10"/>
  <c r="BR44" i="9" l="1"/>
  <c r="BR11" i="10" s="1"/>
  <c r="BR44" s="1"/>
  <c r="AB46" i="8"/>
  <c r="BR46"/>
  <c r="AD11" i="7"/>
  <c r="AD44" s="1"/>
  <c r="AB11" i="11"/>
  <c r="AB44" s="1"/>
  <c r="BS11" i="7"/>
  <c r="J48" i="6"/>
  <c r="J49" s="1"/>
  <c r="K52" s="1"/>
  <c r="D11" i="12"/>
  <c r="D44" s="1"/>
  <c r="E46" s="1"/>
  <c r="E46" i="11"/>
  <c r="BV11" i="12"/>
  <c r="BV44" s="1"/>
  <c r="E51" s="1"/>
  <c r="E51" i="11"/>
  <c r="BT11" i="12"/>
  <c r="BT44" s="1"/>
  <c r="BR11" i="11" l="1"/>
  <c r="BR44" s="1"/>
  <c r="BR11" i="12" s="1"/>
  <c r="BR44" s="1"/>
  <c r="AB46" i="10"/>
  <c r="BR46"/>
  <c r="AB46" i="9"/>
  <c r="BR46"/>
  <c r="J47" i="7"/>
  <c r="AD11" i="8"/>
  <c r="AD44" s="1"/>
  <c r="J47" s="1"/>
  <c r="AB11" i="12"/>
  <c r="AB44" s="1"/>
  <c r="BS44" i="7"/>
  <c r="AB46" i="11" l="1"/>
  <c r="BR46"/>
  <c r="AD11" i="9"/>
  <c r="AD44" s="1"/>
  <c r="AB46" i="12"/>
  <c r="BR46"/>
  <c r="J48" i="7"/>
  <c r="J49" s="1"/>
  <c r="K52" s="1"/>
  <c r="BS11" i="8"/>
  <c r="J47" i="9" l="1"/>
  <c r="AD11" i="10"/>
  <c r="AD44" s="1"/>
  <c r="J47" s="1"/>
  <c r="BS44" i="8"/>
  <c r="AD11" i="11" l="1"/>
  <c r="AD44" s="1"/>
  <c r="J47" s="1"/>
  <c r="BS11" i="9"/>
  <c r="J48" i="8"/>
  <c r="J49" s="1"/>
  <c r="K52" s="1"/>
  <c r="AD11" i="12" l="1"/>
  <c r="AD44" s="1"/>
  <c r="J47" s="1"/>
  <c r="F62" i="13" s="1"/>
  <c r="BS44" i="9"/>
  <c r="J48" l="1"/>
  <c r="J49" s="1"/>
  <c r="K52" s="1"/>
  <c r="BS11" i="10"/>
  <c r="BS44" l="1"/>
  <c r="J48" l="1"/>
  <c r="J49" s="1"/>
  <c r="K52" s="1"/>
  <c r="BS11" i="11"/>
  <c r="BS44" l="1"/>
  <c r="BS11" i="12" l="1"/>
  <c r="J48" i="11"/>
  <c r="J49" s="1"/>
  <c r="K52" s="1"/>
  <c r="BS44" i="12" l="1"/>
  <c r="J48" l="1"/>
  <c r="J49" l="1"/>
  <c r="K52" s="1"/>
  <c r="F63" i="13"/>
  <c r="F65" s="1"/>
  <c r="D65" s="1"/>
  <c r="D111" l="1"/>
</calcChain>
</file>

<file path=xl/comments1.xml><?xml version="1.0" encoding="utf-8"?>
<comments xmlns="http://schemas.openxmlformats.org/spreadsheetml/2006/main">
  <authors>
    <author/>
  </authors>
  <commentList>
    <comment ref="H44" authorId="0">
      <text>
        <r>
          <rPr>
            <b/>
            <sz val="9"/>
            <color indexed="8"/>
            <rFont val="Tahoma"/>
            <family val="2"/>
          </rPr>
          <t xml:space="preserve">PAGEOT STEPHANE:
</t>
        </r>
      </text>
    </comment>
  </commentList>
</comments>
</file>

<file path=xl/sharedStrings.xml><?xml version="1.0" encoding="utf-8"?>
<sst xmlns="http://schemas.openxmlformats.org/spreadsheetml/2006/main" count="2406" uniqueCount="246">
  <si>
    <t>Virement Interne</t>
  </si>
  <si>
    <t>CAISSE</t>
  </si>
  <si>
    <t>Banque                                crédit Mutuel                                 La Madeleine</t>
  </si>
  <si>
    <t xml:space="preserve">SECTION </t>
  </si>
  <si>
    <t>TOTAL</t>
  </si>
  <si>
    <t>Libre Agir</t>
  </si>
  <si>
    <t>ARS</t>
  </si>
  <si>
    <t>Sécurité</t>
  </si>
  <si>
    <t>MILDT</t>
  </si>
  <si>
    <t>ACSE</t>
  </si>
  <si>
    <t>CAF</t>
  </si>
  <si>
    <t>DDASS</t>
  </si>
  <si>
    <t>Conseil</t>
  </si>
  <si>
    <t>Municipalités</t>
  </si>
  <si>
    <t>MSA</t>
  </si>
  <si>
    <t>Organismes</t>
  </si>
  <si>
    <t>Subventions</t>
  </si>
  <si>
    <t>Autres</t>
  </si>
  <si>
    <t>cotisations globales</t>
  </si>
  <si>
    <t>Recettes</t>
  </si>
  <si>
    <t xml:space="preserve">recettes reçues des structures pour remboursements </t>
  </si>
  <si>
    <t>Produits</t>
  </si>
  <si>
    <t>Dons</t>
  </si>
  <si>
    <t>Achats</t>
  </si>
  <si>
    <t>Fournitures</t>
  </si>
  <si>
    <t>Achat</t>
  </si>
  <si>
    <t>EDF GDG …</t>
  </si>
  <si>
    <t xml:space="preserve">Achat </t>
  </si>
  <si>
    <t xml:space="preserve">Loyers </t>
  </si>
  <si>
    <t>Entretien</t>
  </si>
  <si>
    <t>Assurance</t>
  </si>
  <si>
    <t>Stages</t>
  </si>
  <si>
    <t>Journées</t>
  </si>
  <si>
    <t>Doc</t>
  </si>
  <si>
    <t>Frais</t>
  </si>
  <si>
    <t>Visites</t>
  </si>
  <si>
    <t>Démarches</t>
  </si>
  <si>
    <t>Impots</t>
  </si>
  <si>
    <t>Impots et</t>
  </si>
  <si>
    <t>Salaires Bruts</t>
  </si>
  <si>
    <t>Charges</t>
  </si>
  <si>
    <t>Cotisations</t>
  </si>
  <si>
    <t>Abonnemts</t>
  </si>
  <si>
    <t>Aide aux</t>
  </si>
  <si>
    <t>Loisirs</t>
  </si>
  <si>
    <t>Renbourst</t>
  </si>
  <si>
    <t>RECETTES</t>
  </si>
  <si>
    <t>Doc vie libre</t>
  </si>
  <si>
    <t>Sociale</t>
  </si>
  <si>
    <t>DRASS</t>
  </si>
  <si>
    <t>Général</t>
  </si>
  <si>
    <t>Régional</t>
  </si>
  <si>
    <t>Miniers</t>
  </si>
  <si>
    <t>Maritimes</t>
  </si>
  <si>
    <t>du</t>
  </si>
  <si>
    <t>Sources</t>
  </si>
  <si>
    <t>Manifs</t>
  </si>
  <si>
    <t>Except</t>
  </si>
  <si>
    <t>Reçus</t>
  </si>
  <si>
    <t>Immo</t>
  </si>
  <si>
    <t>de</t>
  </si>
  <si>
    <t>Petit</t>
  </si>
  <si>
    <t>et</t>
  </si>
  <si>
    <t>Matériel</t>
  </si>
  <si>
    <t>Local</t>
  </si>
  <si>
    <t>Adhérents</t>
  </si>
  <si>
    <t>d'étude</t>
  </si>
  <si>
    <t>d'info</t>
  </si>
  <si>
    <t>Générale</t>
  </si>
  <si>
    <t>d'honoraires</t>
  </si>
  <si>
    <t>AG</t>
  </si>
  <si>
    <t>Réunions</t>
  </si>
  <si>
    <t>aux</t>
  </si>
  <si>
    <t>Représent</t>
  </si>
  <si>
    <t>Postaux</t>
  </si>
  <si>
    <t>Bancaires</t>
  </si>
  <si>
    <t>Taxes</t>
  </si>
  <si>
    <t>Sociales</t>
  </si>
  <si>
    <t>Fonction</t>
  </si>
  <si>
    <t>Gestion</t>
  </si>
  <si>
    <t>Versées</t>
  </si>
  <si>
    <t>Journal</t>
  </si>
  <si>
    <t>Reversées</t>
  </si>
  <si>
    <t>Sections</t>
  </si>
  <si>
    <t>Sorties</t>
  </si>
  <si>
    <t>Inter</t>
  </si>
  <si>
    <t>Exception</t>
  </si>
  <si>
    <t>Evènements</t>
  </si>
  <si>
    <t>agenda</t>
  </si>
  <si>
    <t>CPAM</t>
  </si>
  <si>
    <t>Comité</t>
  </si>
  <si>
    <t>Actions</t>
  </si>
  <si>
    <t>Bureau</t>
  </si>
  <si>
    <t>Marchand.</t>
  </si>
  <si>
    <t>Versés</t>
  </si>
  <si>
    <t>Com</t>
  </si>
  <si>
    <t>Nationale</t>
  </si>
  <si>
    <t>Malades</t>
  </si>
  <si>
    <t>et Tél.</t>
  </si>
  <si>
    <t>TV</t>
  </si>
  <si>
    <t>Postes</t>
  </si>
  <si>
    <t>Personnel</t>
  </si>
  <si>
    <t>au</t>
  </si>
  <si>
    <t>Libre</t>
  </si>
  <si>
    <t>au CR</t>
  </si>
  <si>
    <t>au CD</t>
  </si>
  <si>
    <t>Familiales</t>
  </si>
  <si>
    <t>Structures</t>
  </si>
  <si>
    <t>Familiaux</t>
  </si>
  <si>
    <t>DEPENSES</t>
  </si>
  <si>
    <t>JANVIER</t>
  </si>
  <si>
    <t>(etc.)</t>
  </si>
  <si>
    <t>Départ.</t>
  </si>
  <si>
    <t>au SN</t>
  </si>
  <si>
    <t>Déplct</t>
  </si>
  <si>
    <t>Assimil.</t>
  </si>
  <si>
    <t>Sur</t>
  </si>
  <si>
    <t>Foncier…</t>
  </si>
  <si>
    <t>Salariés</t>
  </si>
  <si>
    <t>SN</t>
  </si>
  <si>
    <t>l'exercice</t>
  </si>
  <si>
    <t>Comptes</t>
  </si>
  <si>
    <t>Salaires</t>
  </si>
  <si>
    <t>date</t>
  </si>
  <si>
    <t>N° PC</t>
  </si>
  <si>
    <t>LIBELLES</t>
  </si>
  <si>
    <t>PC</t>
  </si>
  <si>
    <t>Report</t>
  </si>
  <si>
    <t>à nouveau</t>
  </si>
  <si>
    <t>TOTAL MENSUEL</t>
  </si>
  <si>
    <t>CUMUL</t>
  </si>
  <si>
    <t>TOTAL RECETTES</t>
  </si>
  <si>
    <t>SOLDE CM</t>
  </si>
  <si>
    <t>SOLDE CAISSE</t>
  </si>
  <si>
    <t>TOTAL DEPENSES</t>
  </si>
  <si>
    <t xml:space="preserve">SOLDE </t>
  </si>
  <si>
    <t>:AF</t>
  </si>
  <si>
    <t>SECTION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</si>
  <si>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</si>
  <si>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</si>
  <si>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</si>
  <si>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</si>
  <si>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</si>
  <si>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</si>
  <si>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</si>
  <si>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</si>
  <si>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</si>
  <si>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</si>
  <si>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</si>
  <si>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DEPENSES  -  DECAISSEMENTS</t>
  </si>
  <si>
    <t xml:space="preserve">SITUATION      AU </t>
  </si>
  <si>
    <t>IMMOBILISATIONS</t>
  </si>
  <si>
    <t>Achats immobilisations (montant&gt;598€)</t>
  </si>
  <si>
    <t>ACHATS</t>
  </si>
  <si>
    <t>Fournitures de bureau</t>
  </si>
  <si>
    <t>Produits entretien</t>
  </si>
  <si>
    <t>Achats petits matériels</t>
  </si>
  <si>
    <t>consommation des Eaux,EDF GDF</t>
  </si>
  <si>
    <t>Achats de marchandises</t>
  </si>
  <si>
    <t>SERVICES EXTERIEURS</t>
  </si>
  <si>
    <t xml:space="preserve"> </t>
  </si>
  <si>
    <t>Loyers , charges</t>
  </si>
  <si>
    <t>Entretien d'immobilier et matériel de bureau</t>
  </si>
  <si>
    <t>Assurances: locaux ,&amp; manifestations</t>
  </si>
  <si>
    <t>Asssurance versée au S.N. adhérents</t>
  </si>
  <si>
    <t>Journées d'étude</t>
  </si>
  <si>
    <t>Journées d'information</t>
  </si>
  <si>
    <t>Documentation générale</t>
  </si>
  <si>
    <t>AUTRES  SERVICES  EXTERIEURS</t>
  </si>
  <si>
    <t>Frais d'honoraires contrôle des comptes</t>
  </si>
  <si>
    <t>Frais Assemblée Générale National</t>
  </si>
  <si>
    <t>Frais réunions et déplacements</t>
  </si>
  <si>
    <t>Visites aux malades</t>
  </si>
  <si>
    <t>Démarches représentatives</t>
  </si>
  <si>
    <t>Frais postaux et téléphoniques</t>
  </si>
  <si>
    <t>Frais banquaires &amp; assimilés</t>
  </si>
  <si>
    <t>IMPOTS,    TAXES     ET</t>
  </si>
  <si>
    <t>Impôts et taxes sur les salaires</t>
  </si>
  <si>
    <t>VERSEMENTS ASSIMILES</t>
  </si>
  <si>
    <t xml:space="preserve">Impôts et taxes  </t>
  </si>
  <si>
    <t>CHARGES DE PERSONNEL</t>
  </si>
  <si>
    <t>Salaires bruts</t>
  </si>
  <si>
    <t>Charges sociales</t>
  </si>
  <si>
    <t>Frais de fonctionnement postes salariés</t>
  </si>
  <si>
    <t>Frais de gestion du personnel</t>
  </si>
  <si>
    <t xml:space="preserve">AUTRES CHARGES   DE  </t>
  </si>
  <si>
    <t>Cotisations versées  au    S.N. (hors assurance)</t>
  </si>
  <si>
    <t>Abonnements journal libre versées au SN</t>
  </si>
  <si>
    <t>GESTION COURANTE</t>
  </si>
  <si>
    <t>Cotisations versées  au    C.R.</t>
  </si>
  <si>
    <t>Cotisations versées  au    C.D.</t>
  </si>
  <si>
    <t>Subventions reversées</t>
  </si>
  <si>
    <t>Aide aux sections</t>
  </si>
  <si>
    <t>Loisirs , sorties familiales</t>
  </si>
  <si>
    <t>Remboursement inter structures</t>
  </si>
  <si>
    <t>CHARGES EXCEPTIONNELLES</t>
  </si>
  <si>
    <t>Charges exceptionnelles de l'exercice</t>
  </si>
  <si>
    <t>Dons, évènements familiaux</t>
  </si>
  <si>
    <t>TOTAL    DES      DEPENSES</t>
  </si>
  <si>
    <t xml:space="preserve">DISPONIBLE  AU  31 décembre      </t>
  </si>
  <si>
    <t>Banque</t>
  </si>
  <si>
    <t>Caisse</t>
  </si>
  <si>
    <t>Secrétariat  National</t>
  </si>
  <si>
    <t xml:space="preserve">TOTAL     GENERAL </t>
  </si>
  <si>
    <t>RECETTES  -</t>
  </si>
  <si>
    <t>ENCAISSEMENTS</t>
  </si>
  <si>
    <t>VENTE</t>
  </si>
  <si>
    <t>Vente de marchandises</t>
  </si>
  <si>
    <t>SUBVENTIONS</t>
  </si>
  <si>
    <t>GRSP</t>
  </si>
  <si>
    <t xml:space="preserve">Sécurité sociale       C.P.A.M.    </t>
  </si>
  <si>
    <t>C.A.F.</t>
  </si>
  <si>
    <t>D.D.A.S.S.</t>
  </si>
  <si>
    <t>Conseil  Départemental</t>
  </si>
  <si>
    <t>Conseil régional</t>
  </si>
  <si>
    <t>Mutualité sociale agricole</t>
  </si>
  <si>
    <t>Organismes miniers</t>
  </si>
  <si>
    <t>Organismes maritimes</t>
  </si>
  <si>
    <t>Subventions du comité départemental</t>
  </si>
  <si>
    <t>Subventions du comité régional</t>
  </si>
  <si>
    <t>Autres sources</t>
  </si>
  <si>
    <t>AUTRES  PRODUITS  DE</t>
  </si>
  <si>
    <t>Cotisations globales</t>
  </si>
  <si>
    <t>Recettes des manifestations  ( actions ….)</t>
  </si>
  <si>
    <t>Recettes des manifestations  ( loisirs…….)</t>
  </si>
  <si>
    <t>Autres recettes</t>
  </si>
  <si>
    <t>Recettes inter structures</t>
  </si>
  <si>
    <t>PRODUITS  EXCEPTIONNELS</t>
  </si>
  <si>
    <t>Produits exceptionnels de l'exercice</t>
  </si>
  <si>
    <t>Dons reçus</t>
  </si>
  <si>
    <t>TOTAL  DES  RECETTES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</si>
  <si>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Section</t>
    </r>
  </si>
  <si>
    <t>Résultat</t>
  </si>
  <si>
    <t>DISPONIBLE  AU    1ER  JANVIER</t>
  </si>
  <si>
    <t xml:space="preserve">   (   +   )</t>
  </si>
  <si>
    <t xml:space="preserve">   (   -    )</t>
  </si>
  <si>
    <t>TOTAL  GENERAL</t>
  </si>
  <si>
    <r>
      <rPr>
        <b/>
        <sz val="8"/>
        <color theme="5" tint="-0.249977111117893"/>
        <rFont val="Arial"/>
        <family val="2"/>
      </rPr>
      <t>dépôt au Secrétariat Nationa</t>
    </r>
    <r>
      <rPr>
        <b/>
        <sz val="10"/>
        <color indexed="10"/>
        <rFont val="Arial"/>
        <family val="2"/>
      </rPr>
      <t>l</t>
    </r>
  </si>
  <si>
    <t>SOLDE Secrétariat National</t>
  </si>
  <si>
    <t>Dette au Secrétariat National</t>
  </si>
  <si>
    <t>SOLDE C M AU 01 01 2017</t>
  </si>
  <si>
    <t>Compte Secrétariat National + au 1/01/2017</t>
  </si>
  <si>
    <t>CAISSE 01/01/2017</t>
  </si>
  <si>
    <t>Compte Secrétariat National - au 1/01/2017</t>
  </si>
  <si>
    <t xml:space="preserve">       ANNEE    2017</t>
  </si>
  <si>
    <t xml:space="preserve">  ( + ou - )</t>
  </si>
</sst>
</file>

<file path=xl/styles.xml><?xml version="1.0" encoding="utf-8"?>
<styleSheet xmlns="http://schemas.openxmlformats.org/spreadsheetml/2006/main">
  <numFmts count="5">
    <numFmt numFmtId="164" formatCode="_-* #,##0.00\ [$€-1]_-;\-* #,##0.00\ [$€-1]_-;_-* \-??\ [$€-1]_-"/>
    <numFmt numFmtId="165" formatCode="_-* #,##0.00\ _F_-;\-* #,##0.00\ _F_-;_-* \-??\ _F_-;_-@_-"/>
    <numFmt numFmtId="166" formatCode="_-* #,##0.00\ [$€-40C]_-;\-* #,##0.00\ [$€-40C]_-;_-* \-??\ [$€-40C]_-;_-@_-"/>
    <numFmt numFmtId="167" formatCode="_-* #,##0.00&quot; F&quot;_-;\-* #,##0.00&quot; F&quot;_-;_-* \-??&quot; F&quot;_-;_-@_-"/>
    <numFmt numFmtId="168" formatCode="#,##0.00&quot; €&quot;"/>
  </numFmts>
  <fonts count="53">
    <font>
      <sz val="10"/>
      <name val="Arial"/>
      <family val="2"/>
    </font>
    <font>
      <b/>
      <sz val="10"/>
      <name val="Arial"/>
      <family val="2"/>
    </font>
    <font>
      <b/>
      <sz val="6"/>
      <color indexed="53"/>
      <name val="Arial"/>
      <family val="2"/>
    </font>
    <font>
      <sz val="6"/>
      <color indexed="53"/>
      <name val="Arial"/>
      <family val="2"/>
    </font>
    <font>
      <sz val="6"/>
      <color indexed="10"/>
      <name val="Arial"/>
      <family val="2"/>
    </font>
    <font>
      <b/>
      <sz val="6"/>
      <color indexed="25"/>
      <name val="Arial"/>
      <family val="2"/>
    </font>
    <font>
      <sz val="10"/>
      <color indexed="53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4"/>
      <color indexed="20"/>
      <name val="Arial"/>
      <family val="2"/>
    </font>
    <font>
      <b/>
      <sz val="6"/>
      <color indexed="14"/>
      <name val="Arial"/>
      <family val="2"/>
    </font>
    <font>
      <b/>
      <sz val="6"/>
      <color indexed="12"/>
      <name val="Arial"/>
      <family val="2"/>
    </font>
    <font>
      <b/>
      <sz val="6"/>
      <color indexed="56"/>
      <name val="Arial"/>
      <family val="2"/>
    </font>
    <font>
      <b/>
      <sz val="6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2"/>
      <name val="Arial"/>
      <family val="2"/>
    </font>
    <font>
      <b/>
      <sz val="7"/>
      <color indexed="30"/>
      <name val="Arial"/>
      <family val="2"/>
    </font>
    <font>
      <b/>
      <sz val="7"/>
      <color indexed="56"/>
      <name val="Arial"/>
      <family val="2"/>
    </font>
    <font>
      <sz val="6"/>
      <color indexed="12"/>
      <name val="Arial"/>
      <family val="2"/>
    </font>
    <font>
      <b/>
      <sz val="5"/>
      <color indexed="12"/>
      <name val="Arial"/>
      <family val="2"/>
    </font>
    <font>
      <b/>
      <sz val="12"/>
      <color indexed="8"/>
      <name val="Arial"/>
      <family val="2"/>
    </font>
    <font>
      <b/>
      <sz val="6"/>
      <color indexed="10"/>
      <name val="Arial"/>
      <family val="2"/>
    </font>
    <font>
      <sz val="5"/>
      <color indexed="53"/>
      <name val="Arial"/>
      <family val="2"/>
    </font>
    <font>
      <sz val="5"/>
      <color indexed="12"/>
      <name val="Arial"/>
      <family val="2"/>
    </font>
    <font>
      <b/>
      <sz val="6"/>
      <color indexed="20"/>
      <name val="Arial"/>
      <family val="2"/>
    </font>
    <font>
      <sz val="6"/>
      <color indexed="20"/>
      <name val="Arial"/>
      <family val="2"/>
    </font>
    <font>
      <sz val="5"/>
      <name val="Arial"/>
      <family val="2"/>
    </font>
    <font>
      <b/>
      <sz val="7"/>
      <color indexed="58"/>
      <name val="Arial"/>
      <family val="2"/>
    </font>
    <font>
      <b/>
      <sz val="7"/>
      <color indexed="5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53"/>
      <name val="Arial"/>
      <family val="2"/>
    </font>
    <font>
      <sz val="7"/>
      <color indexed="12"/>
      <name val="Arial"/>
      <family val="2"/>
    </font>
    <font>
      <sz val="12"/>
      <name val="Arial"/>
      <family val="2"/>
    </font>
    <font>
      <b/>
      <sz val="7"/>
      <color indexed="12"/>
      <name val="Arial"/>
      <family val="2"/>
    </font>
    <font>
      <sz val="10"/>
      <color indexed="58"/>
      <name val="Arial"/>
      <family val="2"/>
    </font>
    <font>
      <sz val="6"/>
      <name val="Arial"/>
      <family val="2"/>
    </font>
    <font>
      <b/>
      <sz val="7"/>
      <color indexed="8"/>
      <name val="Arial"/>
      <family val="2"/>
    </font>
    <font>
      <b/>
      <sz val="7"/>
      <color indexed="17"/>
      <name val="Arial"/>
      <family val="2"/>
    </font>
    <font>
      <b/>
      <sz val="7"/>
      <color indexed="18"/>
      <name val="Arial"/>
      <family val="2"/>
    </font>
    <font>
      <b/>
      <sz val="7"/>
      <color indexed="60"/>
      <name val="Arial"/>
      <family val="2"/>
    </font>
    <font>
      <b/>
      <sz val="10"/>
      <color indexed="5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6"/>
      <name val="Arial"/>
      <family val="2"/>
    </font>
    <font>
      <b/>
      <sz val="9"/>
      <color indexed="8"/>
      <name val="Tahoma"/>
      <family val="2"/>
    </font>
    <font>
      <sz val="10"/>
      <name val="Arial"/>
      <family val="2"/>
    </font>
    <font>
      <b/>
      <sz val="8"/>
      <color theme="5" tint="-0.249977111117893"/>
      <name val="Arial"/>
      <family val="2"/>
    </font>
    <font>
      <b/>
      <sz val="7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19"/>
        <bgColor indexed="57"/>
      </patternFill>
    </fill>
    <fill>
      <patternFill patternType="solid">
        <fgColor indexed="54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8"/>
      </top>
      <bottom style="thick">
        <color indexed="8"/>
      </bottom>
      <diagonal/>
    </border>
  </borders>
  <cellStyleXfs count="4">
    <xf numFmtId="0" fontId="0" fillId="0" borderId="0"/>
    <xf numFmtId="164" fontId="50" fillId="0" borderId="0" applyFill="0" applyBorder="0" applyAlignment="0" applyProtection="0"/>
    <xf numFmtId="165" fontId="50" fillId="0" borderId="0" applyFill="0" applyBorder="0" applyAlignment="0" applyProtection="0"/>
    <xf numFmtId="167" fontId="50" fillId="0" borderId="0" applyFill="0" applyBorder="0" applyAlignment="0" applyProtection="0"/>
  </cellStyleXfs>
  <cellXfs count="286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6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5" fillId="0" borderId="7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wrapText="1"/>
    </xf>
    <xf numFmtId="0" fontId="13" fillId="0" borderId="8" xfId="0" applyFont="1" applyBorder="1" applyAlignment="1" applyProtection="1">
      <alignment horizontal="center"/>
    </xf>
    <xf numFmtId="0" fontId="17" fillId="0" borderId="0" xfId="0" applyFont="1" applyProtection="1"/>
    <xf numFmtId="0" fontId="7" fillId="0" borderId="6" xfId="0" applyFont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13" fillId="0" borderId="7" xfId="0" applyFont="1" applyBorder="1" applyProtection="1"/>
    <xf numFmtId="0" fontId="21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 vertical="center" textRotation="90" wrapText="1"/>
    </xf>
    <xf numFmtId="0" fontId="2" fillId="0" borderId="5" xfId="0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4" fillId="0" borderId="7" xfId="0" applyFont="1" applyBorder="1" applyProtection="1"/>
    <xf numFmtId="0" fontId="25" fillId="0" borderId="7" xfId="0" applyFont="1" applyBorder="1" applyProtection="1"/>
    <xf numFmtId="0" fontId="2" fillId="0" borderId="8" xfId="0" applyFont="1" applyBorder="1" applyAlignment="1" applyProtection="1">
      <alignment horizontal="center"/>
    </xf>
    <xf numFmtId="0" fontId="26" fillId="0" borderId="9" xfId="0" applyFont="1" applyBorder="1" applyAlignment="1" applyProtection="1">
      <alignment horizontal="center"/>
    </xf>
    <xf numFmtId="0" fontId="26" fillId="0" borderId="10" xfId="0" applyFont="1" applyBorder="1" applyAlignment="1" applyProtection="1">
      <alignment horizontal="center"/>
    </xf>
    <xf numFmtId="0" fontId="26" fillId="0" borderId="11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</xf>
    <xf numFmtId="0" fontId="27" fillId="0" borderId="6" xfId="0" applyFont="1" applyBorder="1" applyAlignment="1" applyProtection="1">
      <alignment horizontal="center"/>
    </xf>
    <xf numFmtId="0" fontId="28" fillId="0" borderId="12" xfId="0" applyFont="1" applyBorder="1" applyProtection="1"/>
    <xf numFmtId="0" fontId="20" fillId="0" borderId="13" xfId="0" applyFont="1" applyBorder="1" applyAlignment="1" applyProtection="1">
      <alignment horizontal="center"/>
    </xf>
    <xf numFmtId="0" fontId="27" fillId="0" borderId="13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center" textRotation="90" wrapText="1"/>
    </xf>
    <xf numFmtId="0" fontId="26" fillId="0" borderId="14" xfId="0" applyFont="1" applyBorder="1" applyAlignment="1" applyProtection="1">
      <alignment horizontal="center"/>
    </xf>
    <xf numFmtId="0" fontId="26" fillId="0" borderId="15" xfId="0" applyFont="1" applyBorder="1" applyAlignment="1" applyProtection="1">
      <alignment horizontal="center"/>
    </xf>
    <xf numFmtId="0" fontId="26" fillId="0" borderId="16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164" fontId="29" fillId="2" borderId="16" xfId="1" applyFont="1" applyFill="1" applyBorder="1" applyAlignment="1" applyProtection="1">
      <alignment horizontal="center"/>
    </xf>
    <xf numFmtId="164" fontId="29" fillId="2" borderId="16" xfId="1" applyFont="1" applyFill="1" applyBorder="1" applyAlignment="1" applyProtection="1">
      <alignment horizontal="center"/>
      <protection locked="0"/>
    </xf>
    <xf numFmtId="164" fontId="30" fillId="2" borderId="18" xfId="1" applyFont="1" applyFill="1" applyBorder="1" applyAlignment="1" applyProtection="1">
      <alignment horizontal="center"/>
    </xf>
    <xf numFmtId="164" fontId="7" fillId="2" borderId="18" xfId="1" applyFont="1" applyFill="1" applyBorder="1" applyAlignment="1" applyProtection="1">
      <alignment horizontal="center"/>
    </xf>
    <xf numFmtId="164" fontId="7" fillId="2" borderId="16" xfId="1" applyFont="1" applyFill="1" applyBorder="1" applyAlignment="1" applyProtection="1"/>
    <xf numFmtId="164" fontId="7" fillId="2" borderId="16" xfId="1" applyFont="1" applyFill="1" applyBorder="1" applyAlignment="1" applyProtection="1">
      <alignment horizontal="center"/>
    </xf>
    <xf numFmtId="164" fontId="7" fillId="2" borderId="17" xfId="1" applyFont="1" applyFill="1" applyBorder="1" applyAlignment="1" applyProtection="1"/>
    <xf numFmtId="164" fontId="31" fillId="0" borderId="0" xfId="1" applyFont="1" applyFill="1" applyBorder="1" applyAlignment="1" applyProtection="1"/>
    <xf numFmtId="0" fontId="31" fillId="0" borderId="15" xfId="0" applyNumberFormat="1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165" fontId="31" fillId="0" borderId="16" xfId="2" applyFont="1" applyFill="1" applyBorder="1" applyAlignment="1" applyProtection="1">
      <alignment horizontal="center"/>
      <protection locked="0"/>
    </xf>
    <xf numFmtId="164" fontId="31" fillId="3" borderId="12" xfId="1" applyFont="1" applyFill="1" applyBorder="1" applyAlignment="1" applyProtection="1">
      <alignment horizontal="center"/>
    </xf>
    <xf numFmtId="164" fontId="32" fillId="0" borderId="6" xfId="0" applyNumberFormat="1" applyFont="1" applyBorder="1" applyAlignment="1" applyProtection="1">
      <alignment horizontal="center"/>
      <protection locked="0"/>
    </xf>
    <xf numFmtId="164" fontId="32" fillId="0" borderId="14" xfId="0" applyNumberFormat="1" applyFont="1" applyBorder="1" applyAlignment="1" applyProtection="1">
      <alignment horizontal="center"/>
      <protection locked="0"/>
    </xf>
    <xf numFmtId="0" fontId="31" fillId="0" borderId="18" xfId="0" applyFont="1" applyBorder="1" applyAlignment="1" applyProtection="1">
      <alignment horizontal="center"/>
      <protection locked="0"/>
    </xf>
    <xf numFmtId="166" fontId="31" fillId="0" borderId="7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64" fontId="31" fillId="3" borderId="14" xfId="1" applyFont="1" applyFill="1" applyBorder="1" applyAlignment="1" applyProtection="1"/>
    <xf numFmtId="0" fontId="33" fillId="0" borderId="0" xfId="0" applyFont="1" applyProtection="1"/>
    <xf numFmtId="164" fontId="32" fillId="0" borderId="16" xfId="0" applyNumberFormat="1" applyFont="1" applyBorder="1" applyAlignment="1" applyProtection="1">
      <alignment horizontal="center"/>
      <protection locked="0"/>
    </xf>
    <xf numFmtId="164" fontId="32" fillId="0" borderId="17" xfId="0" applyNumberFormat="1" applyFont="1" applyBorder="1" applyAlignment="1" applyProtection="1">
      <alignment horizontal="center"/>
      <protection locked="0"/>
    </xf>
    <xf numFmtId="166" fontId="31" fillId="0" borderId="18" xfId="0" applyNumberFormat="1" applyFont="1" applyBorder="1" applyAlignment="1" applyProtection="1">
      <alignment horizontal="center"/>
      <protection locked="0"/>
    </xf>
    <xf numFmtId="164" fontId="32" fillId="0" borderId="18" xfId="0" applyNumberFormat="1" applyFont="1" applyBorder="1" applyAlignment="1" applyProtection="1">
      <alignment horizontal="center"/>
      <protection locked="0"/>
    </xf>
    <xf numFmtId="164" fontId="31" fillId="3" borderId="17" xfId="1" applyFont="1" applyFill="1" applyBorder="1" applyAlignment="1" applyProtection="1"/>
    <xf numFmtId="0" fontId="34" fillId="0" borderId="0" xfId="0" applyFont="1" applyProtection="1"/>
    <xf numFmtId="167" fontId="31" fillId="0" borderId="16" xfId="3" applyFont="1" applyFill="1" applyBorder="1" applyAlignment="1" applyProtection="1">
      <alignment horizontal="center"/>
      <protection locked="0"/>
    </xf>
    <xf numFmtId="164" fontId="32" fillId="0" borderId="16" xfId="1" applyNumberFormat="1" applyFont="1" applyFill="1" applyBorder="1" applyAlignment="1" applyProtection="1">
      <protection locked="0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164" fontId="32" fillId="0" borderId="16" xfId="0" applyNumberFormat="1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166" fontId="31" fillId="0" borderId="18" xfId="0" applyNumberFormat="1" applyFont="1" applyFill="1" applyBorder="1" applyAlignment="1" applyProtection="1">
      <alignment horizontal="center"/>
      <protection locked="0"/>
    </xf>
    <xf numFmtId="164" fontId="32" fillId="0" borderId="18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Protection="1"/>
    <xf numFmtId="164" fontId="32" fillId="0" borderId="17" xfId="0" applyNumberFormat="1" applyFont="1" applyBorder="1" applyProtection="1">
      <protection locked="0"/>
    </xf>
    <xf numFmtId="0" fontId="32" fillId="0" borderId="0" xfId="0" applyFont="1" applyProtection="1"/>
    <xf numFmtId="164" fontId="32" fillId="0" borderId="16" xfId="1" applyNumberFormat="1" applyFont="1" applyFill="1" applyBorder="1" applyAlignment="1" applyProtection="1">
      <alignment horizontal="left"/>
      <protection locked="0"/>
    </xf>
    <xf numFmtId="164" fontId="31" fillId="0" borderId="17" xfId="3" applyNumberFormat="1" applyFont="1" applyFill="1" applyBorder="1" applyAlignment="1" applyProtection="1">
      <protection locked="0"/>
    </xf>
    <xf numFmtId="164" fontId="32" fillId="0" borderId="16" xfId="1" applyNumberFormat="1" applyFont="1" applyFill="1" applyBorder="1" applyAlignment="1" applyProtection="1">
      <alignment horizontal="center"/>
      <protection locked="0"/>
    </xf>
    <xf numFmtId="164" fontId="31" fillId="0" borderId="16" xfId="1" applyFont="1" applyFill="1" applyBorder="1" applyAlignment="1" applyProtection="1">
      <alignment horizontal="center"/>
      <protection locked="0"/>
    </xf>
    <xf numFmtId="164" fontId="31" fillId="3" borderId="19" xfId="1" applyFont="1" applyFill="1" applyBorder="1" applyAlignment="1" applyProtection="1"/>
    <xf numFmtId="164" fontId="32" fillId="0" borderId="20" xfId="0" applyNumberFormat="1" applyFont="1" applyBorder="1" applyAlignment="1" applyProtection="1">
      <alignment horizontal="center"/>
      <protection locked="0"/>
    </xf>
    <xf numFmtId="164" fontId="32" fillId="0" borderId="20" xfId="1" applyNumberFormat="1" applyFont="1" applyFill="1" applyBorder="1" applyAlignment="1" applyProtection="1">
      <protection locked="0"/>
    </xf>
    <xf numFmtId="166" fontId="31" fillId="0" borderId="21" xfId="0" applyNumberFormat="1" applyFont="1" applyBorder="1" applyAlignment="1" applyProtection="1">
      <alignment horizontal="center"/>
      <protection locked="0"/>
    </xf>
    <xf numFmtId="164" fontId="32" fillId="0" borderId="21" xfId="0" applyNumberFormat="1" applyFont="1" applyBorder="1" applyAlignment="1" applyProtection="1">
      <alignment horizontal="center"/>
      <protection locked="0"/>
    </xf>
    <xf numFmtId="164" fontId="32" fillId="0" borderId="22" xfId="0" applyNumberFormat="1" applyFont="1" applyBorder="1" applyAlignment="1" applyProtection="1">
      <alignment horizontal="center"/>
      <protection locked="0"/>
    </xf>
    <xf numFmtId="164" fontId="31" fillId="3" borderId="23" xfId="1" applyFont="1" applyFill="1" applyBorder="1" applyAlignment="1" applyProtection="1"/>
    <xf numFmtId="0" fontId="32" fillId="0" borderId="24" xfId="0" applyFont="1" applyBorder="1" applyProtection="1"/>
    <xf numFmtId="164" fontId="32" fillId="0" borderId="23" xfId="0" applyNumberFormat="1" applyFont="1" applyBorder="1" applyAlignment="1" applyProtection="1">
      <alignment horizontal="center"/>
      <protection locked="0"/>
    </xf>
    <xf numFmtId="0" fontId="32" fillId="0" borderId="0" xfId="0" applyFont="1" applyBorder="1" applyProtection="1"/>
    <xf numFmtId="0" fontId="32" fillId="0" borderId="18" xfId="0" applyFont="1" applyBorder="1" applyProtection="1"/>
    <xf numFmtId="0" fontId="32" fillId="0" borderId="16" xfId="0" applyFont="1" applyBorder="1" applyProtection="1"/>
    <xf numFmtId="0" fontId="32" fillId="0" borderId="23" xfId="0" applyFont="1" applyBorder="1" applyProtection="1"/>
    <xf numFmtId="164" fontId="35" fillId="0" borderId="16" xfId="1" applyNumberFormat="1" applyFont="1" applyFill="1" applyBorder="1" applyAlignment="1" applyProtection="1">
      <protection locked="0"/>
    </xf>
    <xf numFmtId="0" fontId="32" fillId="0" borderId="21" xfId="0" applyFont="1" applyBorder="1" applyProtection="1"/>
    <xf numFmtId="0" fontId="32" fillId="0" borderId="20" xfId="0" applyFont="1" applyBorder="1" applyProtection="1"/>
    <xf numFmtId="0" fontId="32" fillId="0" borderId="22" xfId="0" applyFont="1" applyBorder="1" applyProtection="1"/>
    <xf numFmtId="164" fontId="32" fillId="0" borderId="16" xfId="1" applyNumberFormat="1" applyFont="1" applyFill="1" applyBorder="1" applyAlignment="1" applyProtection="1">
      <alignment horizontal="center" vertical="center" wrapText="1"/>
      <protection locked="0"/>
    </xf>
    <xf numFmtId="164" fontId="32" fillId="0" borderId="16" xfId="1" applyNumberFormat="1" applyFont="1" applyFill="1" applyBorder="1" applyAlignment="1" applyProtection="1">
      <alignment textRotation="90"/>
      <protection locked="0"/>
    </xf>
    <xf numFmtId="164" fontId="31" fillId="0" borderId="16" xfId="1" applyFont="1" applyFill="1" applyBorder="1" applyAlignment="1" applyProtection="1">
      <protection locked="0"/>
    </xf>
    <xf numFmtId="164" fontId="32" fillId="0" borderId="13" xfId="1" applyNumberFormat="1" applyFont="1" applyFill="1" applyBorder="1" applyAlignment="1" applyProtection="1">
      <protection locked="0"/>
    </xf>
    <xf numFmtId="0" fontId="31" fillId="0" borderId="25" xfId="0" applyNumberFormat="1" applyFont="1" applyBorder="1" applyAlignment="1" applyProtection="1">
      <alignment horizontal="center"/>
      <protection locked="0"/>
    </xf>
    <xf numFmtId="0" fontId="31" fillId="0" borderId="26" xfId="0" applyFont="1" applyBorder="1" applyAlignment="1" applyProtection="1">
      <alignment horizontal="center"/>
      <protection locked="0"/>
    </xf>
    <xf numFmtId="165" fontId="31" fillId="0" borderId="26" xfId="2" applyFont="1" applyFill="1" applyBorder="1" applyAlignment="1" applyProtection="1">
      <alignment horizontal="center"/>
      <protection locked="0"/>
    </xf>
    <xf numFmtId="164" fontId="32" fillId="0" borderId="26" xfId="1" applyNumberFormat="1" applyFont="1" applyFill="1" applyBorder="1" applyAlignment="1" applyProtection="1">
      <protection locked="0"/>
    </xf>
    <xf numFmtId="164" fontId="31" fillId="0" borderId="27" xfId="3" applyNumberFormat="1" applyFont="1" applyFill="1" applyBorder="1" applyAlignment="1" applyProtection="1">
      <protection locked="0"/>
    </xf>
    <xf numFmtId="0" fontId="31" fillId="0" borderId="21" xfId="0" applyFont="1" applyBorder="1" applyAlignment="1" applyProtection="1">
      <alignment horizontal="center"/>
      <protection locked="0"/>
    </xf>
    <xf numFmtId="164" fontId="31" fillId="3" borderId="27" xfId="1" applyFont="1" applyFill="1" applyBorder="1" applyAlignment="1" applyProtection="1"/>
    <xf numFmtId="0" fontId="36" fillId="0" borderId="0" xfId="0" applyFont="1" applyBorder="1" applyAlignment="1" applyProtection="1">
      <alignment horizontal="center"/>
    </xf>
    <xf numFmtId="165" fontId="36" fillId="0" borderId="28" xfId="2" applyFont="1" applyFill="1" applyBorder="1" applyAlignment="1" applyProtection="1">
      <alignment horizontal="center"/>
    </xf>
    <xf numFmtId="164" fontId="36" fillId="3" borderId="28" xfId="1" applyFont="1" applyFill="1" applyBorder="1" applyAlignment="1" applyProtection="1">
      <alignment horizontal="center"/>
    </xf>
    <xf numFmtId="164" fontId="36" fillId="3" borderId="29" xfId="1" applyFont="1" applyFill="1" applyBorder="1" applyAlignment="1" applyProtection="1">
      <alignment horizontal="center"/>
    </xf>
    <xf numFmtId="164" fontId="36" fillId="3" borderId="30" xfId="1" applyFont="1" applyFill="1" applyBorder="1" applyAlignment="1" applyProtection="1">
      <alignment horizontal="center"/>
    </xf>
    <xf numFmtId="164" fontId="36" fillId="3" borderId="10" xfId="1" applyFont="1" applyFill="1" applyBorder="1" applyAlignment="1" applyProtection="1">
      <alignment horizontal="center"/>
    </xf>
    <xf numFmtId="164" fontId="36" fillId="3" borderId="31" xfId="1" applyFont="1" applyFill="1" applyBorder="1" applyAlignment="1" applyProtection="1">
      <alignment horizontal="center"/>
    </xf>
    <xf numFmtId="0" fontId="31" fillId="0" borderId="0" xfId="0" applyFont="1" applyProtection="1"/>
    <xf numFmtId="0" fontId="31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165" fontId="29" fillId="2" borderId="29" xfId="2" applyFont="1" applyFill="1" applyBorder="1" applyAlignment="1" applyProtection="1">
      <alignment horizontal="center"/>
    </xf>
    <xf numFmtId="164" fontId="29" fillId="2" borderId="28" xfId="1" applyFont="1" applyFill="1" applyBorder="1" applyAlignment="1" applyProtection="1">
      <alignment horizontal="center"/>
    </xf>
    <xf numFmtId="164" fontId="7" fillId="2" borderId="28" xfId="1" applyNumberFormat="1" applyFont="1" applyFill="1" applyBorder="1" applyAlignment="1" applyProtection="1">
      <alignment horizontal="center"/>
    </xf>
    <xf numFmtId="164" fontId="7" fillId="2" borderId="28" xfId="1" applyNumberFormat="1" applyFont="1" applyFill="1" applyBorder="1" applyAlignment="1" applyProtection="1"/>
    <xf numFmtId="164" fontId="7" fillId="2" borderId="29" xfId="1" applyNumberFormat="1" applyFont="1" applyFill="1" applyBorder="1" applyAlignment="1" applyProtection="1"/>
    <xf numFmtId="164" fontId="7" fillId="2" borderId="32" xfId="1" applyNumberFormat="1" applyFont="1" applyFill="1" applyBorder="1" applyAlignment="1" applyProtection="1"/>
    <xf numFmtId="164" fontId="7" fillId="2" borderId="26" xfId="1" applyFont="1" applyFill="1" applyBorder="1" applyAlignment="1" applyProtection="1"/>
    <xf numFmtId="164" fontId="7" fillId="2" borderId="27" xfId="1" applyFont="1" applyFill="1" applyBorder="1" applyAlignment="1" applyProtection="1"/>
    <xf numFmtId="0" fontId="37" fillId="0" borderId="0" xfId="0" applyFont="1" applyProtection="1"/>
    <xf numFmtId="0" fontId="38" fillId="0" borderId="0" xfId="0" applyFont="1" applyProtection="1"/>
    <xf numFmtId="0" fontId="0" fillId="0" borderId="0" xfId="0" applyBorder="1" applyProtection="1"/>
    <xf numFmtId="164" fontId="7" fillId="0" borderId="0" xfId="1" applyFont="1" applyFill="1" applyBorder="1" applyAlignment="1" applyProtection="1">
      <alignment horizontal="center"/>
    </xf>
    <xf numFmtId="164" fontId="36" fillId="0" borderId="0" xfId="1" applyFont="1" applyFill="1" applyBorder="1" applyAlignment="1" applyProtection="1">
      <alignment horizontal="center"/>
    </xf>
    <xf numFmtId="168" fontId="7" fillId="0" borderId="0" xfId="0" applyNumberFormat="1" applyFont="1" applyBorder="1" applyAlignment="1" applyProtection="1"/>
    <xf numFmtId="0" fontId="0" fillId="0" borderId="0" xfId="0" applyFill="1" applyBorder="1" applyAlignment="1" applyProtection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32" fillId="0" borderId="0" xfId="0" applyFont="1" applyFill="1" applyBorder="1" applyProtection="1"/>
    <xf numFmtId="164" fontId="32" fillId="0" borderId="17" xfId="0" applyNumberFormat="1" applyFont="1" applyFill="1" applyBorder="1" applyAlignment="1" applyProtection="1">
      <alignment horizontal="center"/>
      <protection locked="0"/>
    </xf>
    <xf numFmtId="164" fontId="31" fillId="3" borderId="33" xfId="1" applyFont="1" applyFill="1" applyBorder="1" applyAlignment="1" applyProtection="1"/>
    <xf numFmtId="164" fontId="29" fillId="3" borderId="28" xfId="1" applyFont="1" applyFill="1" applyBorder="1" applyAlignment="1" applyProtection="1">
      <alignment horizontal="center"/>
    </xf>
    <xf numFmtId="164" fontId="7" fillId="2" borderId="23" xfId="1" applyFont="1" applyFill="1" applyBorder="1" applyAlignment="1" applyProtection="1"/>
    <xf numFmtId="164" fontId="31" fillId="0" borderId="24" xfId="1" applyFont="1" applyFill="1" applyBorder="1" applyAlignment="1" applyProtection="1"/>
    <xf numFmtId="164" fontId="31" fillId="3" borderId="34" xfId="1" applyFont="1" applyFill="1" applyBorder="1" applyAlignment="1" applyProtection="1"/>
    <xf numFmtId="0" fontId="33" fillId="0" borderId="24" xfId="0" applyFont="1" applyBorder="1" applyProtection="1"/>
    <xf numFmtId="0" fontId="33" fillId="0" borderId="0" xfId="0" applyFont="1" applyBorder="1" applyProtection="1"/>
    <xf numFmtId="0" fontId="32" fillId="0" borderId="12" xfId="0" applyFont="1" applyBorder="1" applyProtection="1"/>
    <xf numFmtId="165" fontId="29" fillId="0" borderId="28" xfId="2" applyFont="1" applyFill="1" applyBorder="1" applyAlignment="1" applyProtection="1">
      <alignment horizontal="center"/>
    </xf>
    <xf numFmtId="164" fontId="36" fillId="3" borderId="11" xfId="1" applyFont="1" applyFill="1" applyBorder="1" applyAlignment="1" applyProtection="1">
      <alignment horizontal="center"/>
    </xf>
    <xf numFmtId="0" fontId="31" fillId="0" borderId="24" xfId="0" applyFont="1" applyBorder="1" applyProtection="1"/>
    <xf numFmtId="164" fontId="7" fillId="2" borderId="33" xfId="1" applyFont="1" applyFill="1" applyBorder="1" applyAlignment="1" applyProtection="1"/>
    <xf numFmtId="0" fontId="43" fillId="0" borderId="0" xfId="0" applyFont="1" applyProtection="1"/>
    <xf numFmtId="164" fontId="32" fillId="0" borderId="6" xfId="1" applyNumberFormat="1" applyFont="1" applyFill="1" applyBorder="1" applyAlignment="1" applyProtection="1">
      <protection locked="0"/>
    </xf>
    <xf numFmtId="165" fontId="7" fillId="2" borderId="29" xfId="2" applyFont="1" applyFill="1" applyBorder="1" applyAlignment="1" applyProtection="1">
      <alignment horizontal="center"/>
    </xf>
    <xf numFmtId="0" fontId="32" fillId="0" borderId="13" xfId="0" applyFont="1" applyBorder="1" applyProtection="1"/>
    <xf numFmtId="0" fontId="44" fillId="0" borderId="35" xfId="0" applyFont="1" applyBorder="1" applyAlignment="1" applyProtection="1">
      <alignment horizontal="left" indent="9"/>
    </xf>
    <xf numFmtId="0" fontId="44" fillId="0" borderId="35" xfId="0" applyFont="1" applyBorder="1" applyAlignment="1" applyProtection="1">
      <alignment horizontal="left" indent="2"/>
    </xf>
    <xf numFmtId="0" fontId="44" fillId="0" borderId="35" xfId="0" applyFont="1" applyBorder="1" applyProtection="1"/>
    <xf numFmtId="0" fontId="44" fillId="0" borderId="36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4" fontId="0" fillId="0" borderId="0" xfId="0" applyNumberFormat="1" applyProtection="1"/>
    <xf numFmtId="0" fontId="45" fillId="0" borderId="0" xfId="0" applyFont="1" applyProtection="1"/>
    <xf numFmtId="4" fontId="0" fillId="0" borderId="37" xfId="0" applyNumberFormat="1" applyBorder="1" applyProtection="1"/>
    <xf numFmtId="4" fontId="1" fillId="0" borderId="37" xfId="0" applyNumberFormat="1" applyFont="1" applyBorder="1" applyProtection="1"/>
    <xf numFmtId="4" fontId="0" fillId="0" borderId="38" xfId="0" applyNumberFormat="1" applyBorder="1" applyProtection="1"/>
    <xf numFmtId="4" fontId="1" fillId="0" borderId="0" xfId="0" applyNumberFormat="1" applyFont="1" applyBorder="1" applyProtection="1"/>
    <xf numFmtId="4" fontId="1" fillId="0" borderId="0" xfId="0" applyNumberFormat="1" applyFont="1" applyProtection="1"/>
    <xf numFmtId="4" fontId="0" fillId="0" borderId="39" xfId="0" applyNumberFormat="1" applyBorder="1" applyProtection="1"/>
    <xf numFmtId="4" fontId="0" fillId="0" borderId="0" xfId="0" applyNumberFormat="1" applyBorder="1" applyProtection="1"/>
    <xf numFmtId="0" fontId="45" fillId="0" borderId="0" xfId="0" applyFont="1" applyAlignment="1" applyProtection="1">
      <alignment horizontal="left" indent="2"/>
    </xf>
    <xf numFmtId="4" fontId="1" fillId="0" borderId="38" xfId="0" applyNumberFormat="1" applyFont="1" applyBorder="1" applyProtection="1"/>
    <xf numFmtId="0" fontId="0" fillId="0" borderId="40" xfId="0" applyBorder="1" applyProtection="1"/>
    <xf numFmtId="4" fontId="46" fillId="0" borderId="36" xfId="0" applyNumberFormat="1" applyFont="1" applyBorder="1" applyProtection="1"/>
    <xf numFmtId="4" fontId="46" fillId="0" borderId="37" xfId="0" applyNumberFormat="1" applyFont="1" applyBorder="1" applyProtection="1"/>
    <xf numFmtId="0" fontId="44" fillId="0" borderId="0" xfId="0" applyFont="1" applyProtection="1"/>
    <xf numFmtId="4" fontId="46" fillId="0" borderId="0" xfId="0" applyNumberFormat="1" applyFont="1" applyProtection="1"/>
    <xf numFmtId="0" fontId="47" fillId="0" borderId="0" xfId="0" applyFont="1" applyAlignment="1" applyProtection="1">
      <alignment horizontal="left" indent="9"/>
    </xf>
    <xf numFmtId="2" fontId="46" fillId="0" borderId="41" xfId="0" applyNumberFormat="1" applyFont="1" applyBorder="1" applyAlignment="1" applyProtection="1">
      <alignment horizontal="right"/>
    </xf>
    <xf numFmtId="2" fontId="46" fillId="0" borderId="0" xfId="0" applyNumberFormat="1" applyFont="1" applyBorder="1" applyAlignment="1" applyProtection="1">
      <alignment horizontal="right"/>
    </xf>
    <xf numFmtId="0" fontId="35" fillId="0" borderId="0" xfId="0" applyFont="1" applyProtection="1"/>
    <xf numFmtId="0" fontId="44" fillId="0" borderId="0" xfId="0" applyFont="1" applyBorder="1" applyAlignment="1" applyProtection="1">
      <alignment horizontal="left" indent="4"/>
    </xf>
    <xf numFmtId="0" fontId="44" fillId="0" borderId="42" xfId="0" applyFont="1" applyBorder="1" applyProtection="1"/>
    <xf numFmtId="0" fontId="44" fillId="0" borderId="35" xfId="0" applyFont="1" applyFill="1" applyBorder="1" applyAlignment="1" applyProtection="1">
      <alignment horizontal="left" indent="12"/>
    </xf>
    <xf numFmtId="0" fontId="44" fillId="0" borderId="36" xfId="0" applyFont="1" applyBorder="1" applyProtection="1"/>
    <xf numFmtId="0" fontId="1" fillId="0" borderId="0" xfId="0" applyFont="1" applyAlignment="1" applyProtection="1">
      <alignment horizontal="left" indent="2"/>
    </xf>
    <xf numFmtId="0" fontId="0" fillId="0" borderId="35" xfId="0" applyBorder="1" applyProtection="1"/>
    <xf numFmtId="0" fontId="0" fillId="0" borderId="0" xfId="0" applyFont="1" applyProtection="1"/>
    <xf numFmtId="2" fontId="1" fillId="0" borderId="22" xfId="1" applyNumberFormat="1" applyFont="1" applyFill="1" applyBorder="1" applyAlignment="1" applyProtection="1">
      <alignment horizontal="right"/>
    </xf>
    <xf numFmtId="2" fontId="1" fillId="0" borderId="0" xfId="1" applyNumberFormat="1" applyFont="1" applyFill="1" applyBorder="1" applyAlignment="1" applyProtection="1">
      <alignment horizontal="center"/>
    </xf>
    <xf numFmtId="2" fontId="1" fillId="0" borderId="39" xfId="3" applyNumberFormat="1" applyFont="1" applyFill="1" applyBorder="1" applyAlignment="1" applyProtection="1"/>
    <xf numFmtId="0" fontId="48" fillId="0" borderId="0" xfId="0" applyFont="1" applyProtection="1"/>
    <xf numFmtId="0" fontId="31" fillId="0" borderId="0" xfId="0" applyFont="1" applyFill="1" applyBorder="1" applyAlignment="1" applyProtection="1">
      <alignment horizontal="center"/>
    </xf>
    <xf numFmtId="168" fontId="32" fillId="0" borderId="0" xfId="0" applyNumberFormat="1" applyFont="1" applyBorder="1" applyAlignment="1" applyProtection="1">
      <alignment horizontal="center"/>
    </xf>
    <xf numFmtId="164" fontId="36" fillId="0" borderId="0" xfId="1" applyFont="1" applyFill="1" applyBorder="1" applyAlignment="1" applyProtection="1"/>
    <xf numFmtId="0" fontId="36" fillId="0" borderId="32" xfId="0" applyFont="1" applyBorder="1" applyAlignment="1" applyProtection="1"/>
    <xf numFmtId="164" fontId="31" fillId="3" borderId="37" xfId="1" applyFont="1" applyFill="1" applyBorder="1" applyAlignment="1" applyProtection="1">
      <alignment horizontal="center"/>
    </xf>
    <xf numFmtId="0" fontId="36" fillId="0" borderId="53" xfId="0" applyFont="1" applyBorder="1" applyAlignment="1" applyProtection="1"/>
    <xf numFmtId="0" fontId="32" fillId="13" borderId="54" xfId="0" applyFont="1" applyFill="1" applyBorder="1" applyProtection="1"/>
    <xf numFmtId="0" fontId="0" fillId="0" borderId="55" xfId="0" applyBorder="1"/>
    <xf numFmtId="0" fontId="0" fillId="0" borderId="56" xfId="0" applyBorder="1" applyProtection="1"/>
    <xf numFmtId="0" fontId="1" fillId="0" borderId="56" xfId="0" applyFont="1" applyBorder="1" applyProtection="1"/>
    <xf numFmtId="166" fontId="1" fillId="0" borderId="57" xfId="3" applyNumberFormat="1" applyFont="1" applyFill="1" applyBorder="1" applyAlignment="1" applyProtection="1"/>
    <xf numFmtId="0" fontId="44" fillId="0" borderId="58" xfId="0" applyFont="1" applyBorder="1" applyAlignment="1" applyProtection="1"/>
    <xf numFmtId="0" fontId="44" fillId="0" borderId="54" xfId="0" applyFont="1" applyBorder="1" applyProtection="1"/>
    <xf numFmtId="0" fontId="1" fillId="12" borderId="54" xfId="0" applyFont="1" applyFill="1" applyBorder="1" applyProtection="1"/>
    <xf numFmtId="164" fontId="7" fillId="12" borderId="54" xfId="1" applyFont="1" applyFill="1" applyBorder="1" applyAlignment="1" applyProtection="1">
      <alignment horizontal="center"/>
    </xf>
    <xf numFmtId="0" fontId="32" fillId="12" borderId="54" xfId="0" applyFont="1" applyFill="1" applyBorder="1" applyProtection="1"/>
    <xf numFmtId="164" fontId="31" fillId="12" borderId="54" xfId="1" applyFont="1" applyFill="1" applyBorder="1" applyAlignment="1" applyProtection="1">
      <alignment horizontal="center"/>
    </xf>
    <xf numFmtId="16" fontId="31" fillId="0" borderId="15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right"/>
    </xf>
    <xf numFmtId="0" fontId="29" fillId="0" borderId="25" xfId="0" applyFont="1" applyBorder="1" applyAlignment="1" applyProtection="1">
      <alignment horizontal="center"/>
    </xf>
    <xf numFmtId="164" fontId="29" fillId="12" borderId="27" xfId="1" applyFont="1" applyFill="1" applyBorder="1" applyAlignment="1" applyProtection="1">
      <alignment horizontal="center"/>
    </xf>
    <xf numFmtId="0" fontId="36" fillId="0" borderId="15" xfId="0" applyFont="1" applyBorder="1" applyAlignment="1" applyProtection="1">
      <alignment horizontal="center"/>
    </xf>
    <xf numFmtId="164" fontId="36" fillId="0" borderId="14" xfId="1" applyFont="1" applyFill="1" applyBorder="1" applyAlignment="1" applyProtection="1">
      <alignment horizontal="center"/>
    </xf>
    <xf numFmtId="0" fontId="36" fillId="0" borderId="49" xfId="0" applyFont="1" applyBorder="1" applyAlignment="1" applyProtection="1">
      <alignment horizontal="center" vertical="center"/>
    </xf>
    <xf numFmtId="0" fontId="36" fillId="0" borderId="18" xfId="0" applyFont="1" applyBorder="1" applyAlignment="1" applyProtection="1">
      <alignment horizontal="center" vertical="center"/>
    </xf>
    <xf numFmtId="164" fontId="36" fillId="0" borderId="17" xfId="1" applyFont="1" applyFill="1" applyBorder="1" applyAlignment="1" applyProtection="1">
      <alignment horizontal="center"/>
    </xf>
    <xf numFmtId="0" fontId="36" fillId="0" borderId="49" xfId="0" applyFont="1" applyBorder="1" applyAlignment="1" applyProtection="1">
      <alignment horizontal="center"/>
    </xf>
    <xf numFmtId="0" fontId="36" fillId="0" borderId="18" xfId="0" applyFont="1" applyBorder="1" applyAlignment="1" applyProtection="1">
      <alignment horizontal="center"/>
    </xf>
    <xf numFmtId="0" fontId="52" fillId="0" borderId="49" xfId="0" applyFont="1" applyBorder="1" applyAlignment="1" applyProtection="1">
      <alignment horizontal="center"/>
    </xf>
    <xf numFmtId="0" fontId="52" fillId="0" borderId="18" xfId="0" applyFont="1" applyBorder="1" applyAlignment="1" applyProtection="1">
      <alignment horizontal="center"/>
    </xf>
    <xf numFmtId="164" fontId="36" fillId="0" borderId="23" xfId="1" applyFont="1" applyFill="1" applyBorder="1" applyAlignment="1" applyProtection="1">
      <alignment horizontal="center"/>
    </xf>
    <xf numFmtId="164" fontId="36" fillId="0" borderId="50" xfId="1" applyFont="1" applyFill="1" applyBorder="1" applyAlignment="1" applyProtection="1">
      <alignment horizontal="center"/>
    </xf>
    <xf numFmtId="164" fontId="29" fillId="2" borderId="15" xfId="1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 textRotation="90" wrapText="1"/>
    </xf>
    <xf numFmtId="0" fontId="7" fillId="0" borderId="15" xfId="0" applyFont="1" applyBorder="1" applyAlignment="1" applyProtection="1">
      <alignment horizontal="center"/>
    </xf>
    <xf numFmtId="164" fontId="7" fillId="0" borderId="17" xfId="1" applyFont="1" applyFill="1" applyBorder="1" applyAlignment="1" applyProtection="1">
      <alignment horizontal="center"/>
    </xf>
    <xf numFmtId="0" fontId="29" fillId="0" borderId="43" xfId="0" applyFont="1" applyBorder="1" applyAlignment="1" applyProtection="1">
      <alignment horizontal="center"/>
    </xf>
    <xf numFmtId="164" fontId="29" fillId="0" borderId="31" xfId="1" applyFont="1" applyFill="1" applyBorder="1" applyAlignment="1" applyProtection="1">
      <alignment horizontal="center"/>
    </xf>
    <xf numFmtId="164" fontId="39" fillId="0" borderId="28" xfId="1" applyFont="1" applyFill="1" applyBorder="1" applyAlignment="1" applyProtection="1">
      <alignment horizontal="center"/>
    </xf>
    <xf numFmtId="168" fontId="32" fillId="0" borderId="28" xfId="0" applyNumberFormat="1" applyFont="1" applyBorder="1" applyAlignment="1" applyProtection="1">
      <alignment horizontal="center"/>
    </xf>
    <xf numFmtId="164" fontId="39" fillId="0" borderId="46" xfId="1" applyFont="1" applyFill="1" applyBorder="1" applyAlignment="1" applyProtection="1">
      <alignment horizontal="center"/>
    </xf>
    <xf numFmtId="0" fontId="31" fillId="0" borderId="47" xfId="0" applyFont="1" applyFill="1" applyBorder="1" applyAlignment="1" applyProtection="1">
      <alignment horizontal="center"/>
    </xf>
    <xf numFmtId="0" fontId="31" fillId="0" borderId="48" xfId="0" applyFont="1" applyFill="1" applyBorder="1" applyAlignment="1" applyProtection="1">
      <alignment horizontal="center"/>
    </xf>
    <xf numFmtId="168" fontId="32" fillId="0" borderId="46" xfId="0" applyNumberFormat="1" applyFont="1" applyBorder="1" applyAlignment="1" applyProtection="1">
      <alignment horizontal="center"/>
    </xf>
    <xf numFmtId="168" fontId="31" fillId="12" borderId="47" xfId="0" applyNumberFormat="1" applyFont="1" applyFill="1" applyBorder="1" applyAlignment="1" applyProtection="1">
      <alignment horizontal="center"/>
    </xf>
    <xf numFmtId="168" fontId="31" fillId="12" borderId="48" xfId="0" applyNumberFormat="1" applyFont="1" applyFill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 vertical="center" textRotation="88" wrapText="1"/>
    </xf>
    <xf numFmtId="0" fontId="10" fillId="0" borderId="10" xfId="0" applyFont="1" applyBorder="1" applyAlignment="1" applyProtection="1">
      <alignment horizontal="center" vertical="center" textRotation="90" wrapText="1"/>
    </xf>
    <xf numFmtId="0" fontId="11" fillId="0" borderId="0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 vertical="center" textRotation="90" wrapText="1"/>
    </xf>
    <xf numFmtId="0" fontId="13" fillId="0" borderId="13" xfId="0" applyFont="1" applyBorder="1" applyAlignment="1" applyProtection="1">
      <alignment horizontal="center" vertical="center" textRotation="90" wrapText="1"/>
    </xf>
    <xf numFmtId="0" fontId="13" fillId="0" borderId="13" xfId="0" applyFont="1" applyBorder="1" applyAlignment="1" applyProtection="1">
      <alignment horizontal="center" vertical="center" wrapText="1"/>
    </xf>
    <xf numFmtId="0" fontId="22" fillId="4" borderId="44" xfId="0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 textRotation="90" wrapText="1"/>
    </xf>
    <xf numFmtId="0" fontId="8" fillId="0" borderId="2" xfId="0" applyFont="1" applyBorder="1" applyAlignment="1" applyProtection="1">
      <alignment horizontal="center" vertical="center" textRotation="90" wrapText="1"/>
    </xf>
    <xf numFmtId="0" fontId="8" fillId="0" borderId="6" xfId="0" applyFont="1" applyBorder="1" applyAlignment="1" applyProtection="1">
      <alignment horizontal="center" vertical="center" textRotation="90" wrapText="1"/>
    </xf>
    <xf numFmtId="0" fontId="8" fillId="0" borderId="13" xfId="0" applyFont="1" applyBorder="1" applyAlignment="1" applyProtection="1">
      <alignment horizontal="center" vertical="center" textRotation="90" wrapText="1"/>
    </xf>
    <xf numFmtId="0" fontId="7" fillId="0" borderId="2" xfId="0" applyFont="1" applyBorder="1" applyAlignment="1" applyProtection="1">
      <alignment horizontal="center" vertical="center" textRotation="90" wrapText="1"/>
    </xf>
    <xf numFmtId="0" fontId="7" fillId="0" borderId="6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41" fillId="0" borderId="15" xfId="0" applyFont="1" applyBorder="1" applyAlignment="1" applyProtection="1">
      <alignment horizontal="center"/>
    </xf>
    <xf numFmtId="0" fontId="42" fillId="0" borderId="15" xfId="0" applyFont="1" applyBorder="1" applyAlignment="1" applyProtection="1">
      <alignment horizontal="center"/>
    </xf>
    <xf numFmtId="164" fontId="42" fillId="0" borderId="17" xfId="1" applyFont="1" applyFill="1" applyBorder="1" applyAlignment="1" applyProtection="1">
      <alignment horizontal="center"/>
    </xf>
    <xf numFmtId="0" fontId="29" fillId="0" borderId="9" xfId="0" applyFont="1" applyBorder="1" applyAlignment="1" applyProtection="1">
      <alignment horizontal="center"/>
    </xf>
    <xf numFmtId="0" fontId="31" fillId="0" borderId="47" xfId="0" applyFont="1" applyFill="1" applyBorder="1" applyAlignment="1" applyProtection="1">
      <alignment horizontal="center" vertical="center"/>
    </xf>
    <xf numFmtId="0" fontId="31" fillId="0" borderId="48" xfId="0" applyFont="1" applyFill="1" applyBorder="1" applyAlignment="1" applyProtection="1">
      <alignment horizontal="center" vertical="center"/>
    </xf>
    <xf numFmtId="0" fontId="22" fillId="5" borderId="44" xfId="0" applyFont="1" applyFill="1" applyBorder="1" applyAlignment="1" applyProtection="1">
      <alignment horizontal="center" vertical="center"/>
      <protection locked="0"/>
    </xf>
    <xf numFmtId="0" fontId="31" fillId="0" borderId="51" xfId="0" applyFont="1" applyFill="1" applyBorder="1" applyAlignment="1" applyProtection="1">
      <alignment horizontal="center" vertical="center"/>
    </xf>
    <xf numFmtId="0" fontId="31" fillId="0" borderId="52" xfId="0" applyFont="1" applyFill="1" applyBorder="1" applyAlignment="1" applyProtection="1">
      <alignment horizontal="center" vertical="center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7" borderId="44" xfId="0" applyFont="1" applyFill="1" applyBorder="1" applyAlignment="1" applyProtection="1">
      <alignment horizontal="center" vertical="center"/>
      <protection locked="0"/>
    </xf>
    <xf numFmtId="0" fontId="22" fillId="8" borderId="44" xfId="0" applyFont="1" applyFill="1" applyBorder="1" applyAlignment="1" applyProtection="1">
      <alignment horizontal="center" vertical="center"/>
      <protection locked="0"/>
    </xf>
    <xf numFmtId="0" fontId="22" fillId="9" borderId="44" xfId="0" applyFont="1" applyFill="1" applyBorder="1" applyAlignment="1" applyProtection="1">
      <alignment horizontal="center" vertical="center"/>
      <protection locked="0"/>
    </xf>
    <xf numFmtId="0" fontId="22" fillId="10" borderId="44" xfId="0" applyFont="1" applyFill="1" applyBorder="1" applyAlignment="1" applyProtection="1">
      <alignment horizontal="center" vertical="center"/>
      <protection locked="0"/>
    </xf>
    <xf numFmtId="0" fontId="22" fillId="11" borderId="44" xfId="0" applyFont="1" applyFill="1" applyBorder="1" applyAlignment="1" applyProtection="1">
      <alignment horizontal="center" vertical="center"/>
      <protection locked="0"/>
    </xf>
    <xf numFmtId="164" fontId="40" fillId="0" borderId="17" xfId="1" applyFont="1" applyFill="1" applyBorder="1" applyAlignment="1" applyProtection="1">
      <alignment horizontal="center"/>
    </xf>
    <xf numFmtId="0" fontId="40" fillId="0" borderId="15" xfId="0" applyFont="1" applyBorder="1" applyAlignment="1" applyProtection="1">
      <alignment horizontal="center"/>
    </xf>
    <xf numFmtId="0" fontId="44" fillId="0" borderId="42" xfId="0" applyFont="1" applyBorder="1" applyAlignment="1" applyProtection="1"/>
    <xf numFmtId="0" fontId="44" fillId="0" borderId="45" xfId="0" applyFont="1" applyBorder="1" applyAlignment="1" applyProtection="1"/>
  </cellXfs>
  <cellStyles count="4">
    <cellStyle name="Euro" xfId="1"/>
    <cellStyle name="Milliers" xfId="2" builtinId="3"/>
    <cellStyle name="Monétaire" xfId="3" builtinId="4"/>
    <cellStyle name="Normal" xfId="0" builtinId="0"/>
  </cellStyles>
  <dxfs count="3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2" name="Ellipse 1"/>
        <xdr:cNvSpPr/>
      </xdr:nvSpPr>
      <xdr:spPr bwMode="auto">
        <a:xfrm>
          <a:off x="3927232" y="6367095"/>
          <a:ext cx="1545980" cy="534867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4" name="Connecteur droit avec flèche 3"/>
        <xdr:cNvCxnSpPr>
          <a:stCxn id="2" idx="2"/>
        </xdr:cNvCxnSpPr>
      </xdr:nvCxnSpPr>
      <xdr:spPr bwMode="auto">
        <a:xfrm rot="10800000" flipV="1">
          <a:off x="3758712" y="6634529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6" name="Connecteur droit avec flèche 5"/>
        <xdr:cNvCxnSpPr>
          <a:stCxn id="2" idx="6"/>
        </xdr:cNvCxnSpPr>
      </xdr:nvCxnSpPr>
      <xdr:spPr bwMode="auto">
        <a:xfrm flipV="1">
          <a:off x="5473212" y="6352445"/>
          <a:ext cx="395653" cy="28208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27</xdr:col>
      <xdr:colOff>285751</xdr:colOff>
      <xdr:row>43</xdr:row>
      <xdr:rowOff>109904</xdr:rowOff>
    </xdr:from>
    <xdr:to>
      <xdr:col>27</xdr:col>
      <xdr:colOff>293078</xdr:colOff>
      <xdr:row>45</xdr:row>
      <xdr:rowOff>14654</xdr:rowOff>
    </xdr:to>
    <xdr:cxnSp macro="">
      <xdr:nvCxnSpPr>
        <xdr:cNvPr id="7" name="Connecteur droit avec flèche 6"/>
        <xdr:cNvCxnSpPr/>
      </xdr:nvCxnSpPr>
      <xdr:spPr bwMode="auto">
        <a:xfrm rot="16200000" flipV="1">
          <a:off x="16082597" y="5722327"/>
          <a:ext cx="197827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69</xdr:col>
      <xdr:colOff>278424</xdr:colOff>
      <xdr:row>43</xdr:row>
      <xdr:rowOff>102577</xdr:rowOff>
    </xdr:from>
    <xdr:to>
      <xdr:col>69</xdr:col>
      <xdr:colOff>285751</xdr:colOff>
      <xdr:row>44</xdr:row>
      <xdr:rowOff>161192</xdr:rowOff>
    </xdr:to>
    <xdr:cxnSp macro="">
      <xdr:nvCxnSpPr>
        <xdr:cNvPr id="9" name="Connecteur droit avec flèche 8"/>
        <xdr:cNvCxnSpPr/>
      </xdr:nvCxnSpPr>
      <xdr:spPr bwMode="auto">
        <a:xfrm rot="16200000" flipV="1">
          <a:off x="40005001" y="5707673"/>
          <a:ext cx="183173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28</xdr:col>
      <xdr:colOff>454270</xdr:colOff>
      <xdr:row>44</xdr:row>
      <xdr:rowOff>146538</xdr:rowOff>
    </xdr:from>
    <xdr:to>
      <xdr:col>32</xdr:col>
      <xdr:colOff>87923</xdr:colOff>
      <xdr:row>51</xdr:row>
      <xdr:rowOff>101111</xdr:rowOff>
    </xdr:to>
    <xdr:sp macro="" textlink="">
      <xdr:nvSpPr>
        <xdr:cNvPr id="10" name="Rectangle à coins arrondis 9"/>
        <xdr:cNvSpPr/>
      </xdr:nvSpPr>
      <xdr:spPr bwMode="auto">
        <a:xfrm>
          <a:off x="16925193" y="5788269"/>
          <a:ext cx="1560634" cy="91440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28</xdr:col>
      <xdr:colOff>21986</xdr:colOff>
      <xdr:row>45</xdr:row>
      <xdr:rowOff>95255</xdr:rowOff>
    </xdr:from>
    <xdr:to>
      <xdr:col>28</xdr:col>
      <xdr:colOff>454271</xdr:colOff>
      <xdr:row>48</xdr:row>
      <xdr:rowOff>39566</xdr:rowOff>
    </xdr:to>
    <xdr:cxnSp macro="">
      <xdr:nvCxnSpPr>
        <xdr:cNvPr id="12" name="Connecteur droit avec flèche 11"/>
        <xdr:cNvCxnSpPr>
          <a:stCxn id="10" idx="1"/>
        </xdr:cNvCxnSpPr>
      </xdr:nvCxnSpPr>
      <xdr:spPr bwMode="auto">
        <a:xfrm rot="10800000">
          <a:off x="16492909" y="5905505"/>
          <a:ext cx="432285" cy="33996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70</xdr:col>
      <xdr:colOff>212482</xdr:colOff>
      <xdr:row>44</xdr:row>
      <xdr:rowOff>146538</xdr:rowOff>
    </xdr:from>
    <xdr:to>
      <xdr:col>73</xdr:col>
      <xdr:colOff>424962</xdr:colOff>
      <xdr:row>51</xdr:row>
      <xdr:rowOff>101111</xdr:rowOff>
    </xdr:to>
    <xdr:sp macro="" textlink="">
      <xdr:nvSpPr>
        <xdr:cNvPr id="14" name="Rectangle à coins arrondis 13"/>
        <xdr:cNvSpPr/>
      </xdr:nvSpPr>
      <xdr:spPr bwMode="auto">
        <a:xfrm>
          <a:off x="40605809" y="5788269"/>
          <a:ext cx="1948961" cy="91440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69</xdr:col>
      <xdr:colOff>483577</xdr:colOff>
      <xdr:row>46</xdr:row>
      <xdr:rowOff>21980</xdr:rowOff>
    </xdr:from>
    <xdr:to>
      <xdr:col>70</xdr:col>
      <xdr:colOff>212482</xdr:colOff>
      <xdr:row>48</xdr:row>
      <xdr:rowOff>39565</xdr:rowOff>
    </xdr:to>
    <xdr:cxnSp macro="">
      <xdr:nvCxnSpPr>
        <xdr:cNvPr id="15" name="Connecteur droit avec flèche 14"/>
        <xdr:cNvCxnSpPr>
          <a:stCxn id="14" idx="1"/>
        </xdr:cNvCxnSpPr>
      </xdr:nvCxnSpPr>
      <xdr:spPr bwMode="auto">
        <a:xfrm rot="10800000">
          <a:off x="40298077" y="5964115"/>
          <a:ext cx="307732" cy="28135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26" name="Connecteur droit avec flèche 25"/>
        <xdr:cNvCxnSpPr>
          <a:stCxn id="2" idx="6"/>
        </xdr:cNvCxnSpPr>
      </xdr:nvCxnSpPr>
      <xdr:spPr bwMode="auto">
        <a:xfrm>
          <a:off x="5473212" y="6634529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5" name="Ellipse 4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6" name="Connecteur droit avec flèche 5"/>
        <xdr:cNvCxnSpPr>
          <a:stCxn id="5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7" name="Connecteur droit avec flèche 6"/>
        <xdr:cNvCxnSpPr>
          <a:stCxn id="5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8" name="Connecteur droit avec flèche 7"/>
        <xdr:cNvCxnSpPr>
          <a:stCxn id="5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27</xdr:col>
      <xdr:colOff>285751</xdr:colOff>
      <xdr:row>43</xdr:row>
      <xdr:rowOff>109904</xdr:rowOff>
    </xdr:from>
    <xdr:to>
      <xdr:col>27</xdr:col>
      <xdr:colOff>293078</xdr:colOff>
      <xdr:row>45</xdr:row>
      <xdr:rowOff>14654</xdr:rowOff>
    </xdr:to>
    <xdr:cxnSp macro="">
      <xdr:nvCxnSpPr>
        <xdr:cNvPr id="9" name="Connecteur droit avec flèche 8"/>
        <xdr:cNvCxnSpPr/>
      </xdr:nvCxnSpPr>
      <xdr:spPr bwMode="auto">
        <a:xfrm rot="16200000" flipV="1">
          <a:off x="16134252" y="5740278"/>
          <a:ext cx="200025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28</xdr:col>
      <xdr:colOff>454270</xdr:colOff>
      <xdr:row>44</xdr:row>
      <xdr:rowOff>146538</xdr:rowOff>
    </xdr:from>
    <xdr:to>
      <xdr:col>32</xdr:col>
      <xdr:colOff>87923</xdr:colOff>
      <xdr:row>51</xdr:row>
      <xdr:rowOff>101111</xdr:rowOff>
    </xdr:to>
    <xdr:sp macro="" textlink="">
      <xdr:nvSpPr>
        <xdr:cNvPr id="10" name="Rectangle à coins arrondis 9"/>
        <xdr:cNvSpPr/>
      </xdr:nvSpPr>
      <xdr:spPr bwMode="auto">
        <a:xfrm>
          <a:off x="16980145" y="5804388"/>
          <a:ext cx="1567228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28</xdr:col>
      <xdr:colOff>21986</xdr:colOff>
      <xdr:row>45</xdr:row>
      <xdr:rowOff>95255</xdr:rowOff>
    </xdr:from>
    <xdr:to>
      <xdr:col>28</xdr:col>
      <xdr:colOff>454271</xdr:colOff>
      <xdr:row>48</xdr:row>
      <xdr:rowOff>39566</xdr:rowOff>
    </xdr:to>
    <xdr:cxnSp macro="">
      <xdr:nvCxnSpPr>
        <xdr:cNvPr id="11" name="Connecteur droit avec flèche 10"/>
        <xdr:cNvCxnSpPr>
          <a:stCxn id="10" idx="1"/>
        </xdr:cNvCxnSpPr>
      </xdr:nvCxnSpPr>
      <xdr:spPr bwMode="auto">
        <a:xfrm rot="10800000">
          <a:off x="16547861" y="5924555"/>
          <a:ext cx="432285" cy="34436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69</xdr:col>
      <xdr:colOff>278424</xdr:colOff>
      <xdr:row>43</xdr:row>
      <xdr:rowOff>102577</xdr:rowOff>
    </xdr:from>
    <xdr:to>
      <xdr:col>69</xdr:col>
      <xdr:colOff>285751</xdr:colOff>
      <xdr:row>44</xdr:row>
      <xdr:rowOff>161192</xdr:rowOff>
    </xdr:to>
    <xdr:cxnSp macro="">
      <xdr:nvCxnSpPr>
        <xdr:cNvPr id="12" name="Connecteur droit avec flèche 11"/>
        <xdr:cNvCxnSpPr/>
      </xdr:nvCxnSpPr>
      <xdr:spPr bwMode="auto">
        <a:xfrm rot="16200000" flipV="1">
          <a:off x="40148243" y="5724158"/>
          <a:ext cx="182440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70</xdr:col>
      <xdr:colOff>212482</xdr:colOff>
      <xdr:row>44</xdr:row>
      <xdr:rowOff>146538</xdr:rowOff>
    </xdr:from>
    <xdr:to>
      <xdr:col>73</xdr:col>
      <xdr:colOff>424962</xdr:colOff>
      <xdr:row>51</xdr:row>
      <xdr:rowOff>101111</xdr:rowOff>
    </xdr:to>
    <xdr:sp macro="" textlink="">
      <xdr:nvSpPr>
        <xdr:cNvPr id="13" name="Rectangle à coins arrondis 12"/>
        <xdr:cNvSpPr/>
      </xdr:nvSpPr>
      <xdr:spPr bwMode="auto">
        <a:xfrm>
          <a:off x="40750882" y="5804388"/>
          <a:ext cx="1955555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69</xdr:col>
      <xdr:colOff>483577</xdr:colOff>
      <xdr:row>46</xdr:row>
      <xdr:rowOff>21980</xdr:rowOff>
    </xdr:from>
    <xdr:to>
      <xdr:col>70</xdr:col>
      <xdr:colOff>212482</xdr:colOff>
      <xdr:row>48</xdr:row>
      <xdr:rowOff>39565</xdr:rowOff>
    </xdr:to>
    <xdr:cxnSp macro="">
      <xdr:nvCxnSpPr>
        <xdr:cNvPr id="14" name="Connecteur droit avec flèche 13"/>
        <xdr:cNvCxnSpPr>
          <a:stCxn id="13" idx="1"/>
        </xdr:cNvCxnSpPr>
      </xdr:nvCxnSpPr>
      <xdr:spPr bwMode="auto">
        <a:xfrm rot="10800000">
          <a:off x="40440952" y="5984630"/>
          <a:ext cx="309930" cy="28428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5" name="Ellipse 4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6" name="Connecteur droit avec flèche 5"/>
        <xdr:cNvCxnSpPr>
          <a:stCxn id="5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7" name="Connecteur droit avec flèche 6"/>
        <xdr:cNvCxnSpPr>
          <a:stCxn id="5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8" name="Connecteur droit avec flèche 7"/>
        <xdr:cNvCxnSpPr>
          <a:stCxn id="5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27</xdr:col>
      <xdr:colOff>285751</xdr:colOff>
      <xdr:row>43</xdr:row>
      <xdr:rowOff>109904</xdr:rowOff>
    </xdr:from>
    <xdr:to>
      <xdr:col>27</xdr:col>
      <xdr:colOff>293078</xdr:colOff>
      <xdr:row>45</xdr:row>
      <xdr:rowOff>14654</xdr:rowOff>
    </xdr:to>
    <xdr:cxnSp macro="">
      <xdr:nvCxnSpPr>
        <xdr:cNvPr id="9" name="Connecteur droit avec flèche 8"/>
        <xdr:cNvCxnSpPr/>
      </xdr:nvCxnSpPr>
      <xdr:spPr bwMode="auto">
        <a:xfrm rot="16200000" flipV="1">
          <a:off x="16134252" y="5740278"/>
          <a:ext cx="200025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28</xdr:col>
      <xdr:colOff>454270</xdr:colOff>
      <xdr:row>44</xdr:row>
      <xdr:rowOff>146538</xdr:rowOff>
    </xdr:from>
    <xdr:to>
      <xdr:col>32</xdr:col>
      <xdr:colOff>87923</xdr:colOff>
      <xdr:row>51</xdr:row>
      <xdr:rowOff>101111</xdr:rowOff>
    </xdr:to>
    <xdr:sp macro="" textlink="">
      <xdr:nvSpPr>
        <xdr:cNvPr id="10" name="Rectangle à coins arrondis 9"/>
        <xdr:cNvSpPr/>
      </xdr:nvSpPr>
      <xdr:spPr bwMode="auto">
        <a:xfrm>
          <a:off x="16980145" y="5804388"/>
          <a:ext cx="1567228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28</xdr:col>
      <xdr:colOff>21986</xdr:colOff>
      <xdr:row>45</xdr:row>
      <xdr:rowOff>95255</xdr:rowOff>
    </xdr:from>
    <xdr:to>
      <xdr:col>28</xdr:col>
      <xdr:colOff>454271</xdr:colOff>
      <xdr:row>48</xdr:row>
      <xdr:rowOff>39566</xdr:rowOff>
    </xdr:to>
    <xdr:cxnSp macro="">
      <xdr:nvCxnSpPr>
        <xdr:cNvPr id="11" name="Connecteur droit avec flèche 10"/>
        <xdr:cNvCxnSpPr>
          <a:stCxn id="10" idx="1"/>
        </xdr:cNvCxnSpPr>
      </xdr:nvCxnSpPr>
      <xdr:spPr bwMode="auto">
        <a:xfrm rot="10800000">
          <a:off x="16547861" y="5924555"/>
          <a:ext cx="432285" cy="34436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69</xdr:col>
      <xdr:colOff>278424</xdr:colOff>
      <xdr:row>43</xdr:row>
      <xdr:rowOff>102577</xdr:rowOff>
    </xdr:from>
    <xdr:to>
      <xdr:col>69</xdr:col>
      <xdr:colOff>285751</xdr:colOff>
      <xdr:row>44</xdr:row>
      <xdr:rowOff>161192</xdr:rowOff>
    </xdr:to>
    <xdr:cxnSp macro="">
      <xdr:nvCxnSpPr>
        <xdr:cNvPr id="12" name="Connecteur droit avec flèche 11"/>
        <xdr:cNvCxnSpPr/>
      </xdr:nvCxnSpPr>
      <xdr:spPr bwMode="auto">
        <a:xfrm rot="16200000" flipV="1">
          <a:off x="40148243" y="5724158"/>
          <a:ext cx="182440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70</xdr:col>
      <xdr:colOff>212482</xdr:colOff>
      <xdr:row>44</xdr:row>
      <xdr:rowOff>146538</xdr:rowOff>
    </xdr:from>
    <xdr:to>
      <xdr:col>73</xdr:col>
      <xdr:colOff>424962</xdr:colOff>
      <xdr:row>51</xdr:row>
      <xdr:rowOff>101111</xdr:rowOff>
    </xdr:to>
    <xdr:sp macro="" textlink="">
      <xdr:nvSpPr>
        <xdr:cNvPr id="13" name="Rectangle à coins arrondis 12"/>
        <xdr:cNvSpPr/>
      </xdr:nvSpPr>
      <xdr:spPr bwMode="auto">
        <a:xfrm>
          <a:off x="40750882" y="5804388"/>
          <a:ext cx="1955555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69</xdr:col>
      <xdr:colOff>483577</xdr:colOff>
      <xdr:row>46</xdr:row>
      <xdr:rowOff>21980</xdr:rowOff>
    </xdr:from>
    <xdr:to>
      <xdr:col>70</xdr:col>
      <xdr:colOff>212482</xdr:colOff>
      <xdr:row>48</xdr:row>
      <xdr:rowOff>39565</xdr:rowOff>
    </xdr:to>
    <xdr:cxnSp macro="">
      <xdr:nvCxnSpPr>
        <xdr:cNvPr id="14" name="Connecteur droit avec flèche 13"/>
        <xdr:cNvCxnSpPr>
          <a:stCxn id="13" idx="1"/>
        </xdr:cNvCxnSpPr>
      </xdr:nvCxnSpPr>
      <xdr:spPr bwMode="auto">
        <a:xfrm rot="10800000">
          <a:off x="40440952" y="5984630"/>
          <a:ext cx="309930" cy="28428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8" name="Ellipse 7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9" name="Connecteur droit avec flèche 8"/>
        <xdr:cNvCxnSpPr>
          <a:stCxn id="8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10" name="Connecteur droit avec flèche 9"/>
        <xdr:cNvCxnSpPr>
          <a:stCxn id="8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11" name="Connecteur droit avec flèche 10"/>
        <xdr:cNvCxnSpPr>
          <a:stCxn id="8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12" name="Ellipse 11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13" name="Connecteur droit avec flèche 12"/>
        <xdr:cNvCxnSpPr>
          <a:stCxn id="12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14" name="Connecteur droit avec flèche 13"/>
        <xdr:cNvCxnSpPr>
          <a:stCxn id="12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15" name="Connecteur droit avec flèche 14"/>
        <xdr:cNvCxnSpPr>
          <a:stCxn id="12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27</xdr:col>
      <xdr:colOff>285751</xdr:colOff>
      <xdr:row>43</xdr:row>
      <xdr:rowOff>109904</xdr:rowOff>
    </xdr:from>
    <xdr:to>
      <xdr:col>27</xdr:col>
      <xdr:colOff>293078</xdr:colOff>
      <xdr:row>45</xdr:row>
      <xdr:rowOff>14654</xdr:rowOff>
    </xdr:to>
    <xdr:cxnSp macro="">
      <xdr:nvCxnSpPr>
        <xdr:cNvPr id="16" name="Connecteur droit avec flèche 15"/>
        <xdr:cNvCxnSpPr/>
      </xdr:nvCxnSpPr>
      <xdr:spPr bwMode="auto">
        <a:xfrm rot="16200000" flipV="1">
          <a:off x="16134252" y="5740278"/>
          <a:ext cx="200025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28</xdr:col>
      <xdr:colOff>454270</xdr:colOff>
      <xdr:row>44</xdr:row>
      <xdr:rowOff>146538</xdr:rowOff>
    </xdr:from>
    <xdr:to>
      <xdr:col>32</xdr:col>
      <xdr:colOff>87923</xdr:colOff>
      <xdr:row>51</xdr:row>
      <xdr:rowOff>101111</xdr:rowOff>
    </xdr:to>
    <xdr:sp macro="" textlink="">
      <xdr:nvSpPr>
        <xdr:cNvPr id="17" name="Rectangle à coins arrondis 16"/>
        <xdr:cNvSpPr/>
      </xdr:nvSpPr>
      <xdr:spPr bwMode="auto">
        <a:xfrm>
          <a:off x="16980145" y="5804388"/>
          <a:ext cx="1567228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28</xdr:col>
      <xdr:colOff>21986</xdr:colOff>
      <xdr:row>45</xdr:row>
      <xdr:rowOff>95255</xdr:rowOff>
    </xdr:from>
    <xdr:to>
      <xdr:col>28</xdr:col>
      <xdr:colOff>454271</xdr:colOff>
      <xdr:row>48</xdr:row>
      <xdr:rowOff>39566</xdr:rowOff>
    </xdr:to>
    <xdr:cxnSp macro="">
      <xdr:nvCxnSpPr>
        <xdr:cNvPr id="18" name="Connecteur droit avec flèche 17"/>
        <xdr:cNvCxnSpPr>
          <a:stCxn id="17" idx="1"/>
        </xdr:cNvCxnSpPr>
      </xdr:nvCxnSpPr>
      <xdr:spPr bwMode="auto">
        <a:xfrm rot="10800000">
          <a:off x="16547861" y="5924555"/>
          <a:ext cx="432285" cy="34436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27</xdr:col>
      <xdr:colOff>285751</xdr:colOff>
      <xdr:row>43</xdr:row>
      <xdr:rowOff>109904</xdr:rowOff>
    </xdr:from>
    <xdr:to>
      <xdr:col>27</xdr:col>
      <xdr:colOff>293078</xdr:colOff>
      <xdr:row>45</xdr:row>
      <xdr:rowOff>14654</xdr:rowOff>
    </xdr:to>
    <xdr:cxnSp macro="">
      <xdr:nvCxnSpPr>
        <xdr:cNvPr id="19" name="Connecteur droit avec flèche 18"/>
        <xdr:cNvCxnSpPr/>
      </xdr:nvCxnSpPr>
      <xdr:spPr bwMode="auto">
        <a:xfrm rot="16200000" flipV="1">
          <a:off x="16134252" y="5740278"/>
          <a:ext cx="200025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28</xdr:col>
      <xdr:colOff>454270</xdr:colOff>
      <xdr:row>44</xdr:row>
      <xdr:rowOff>146538</xdr:rowOff>
    </xdr:from>
    <xdr:to>
      <xdr:col>32</xdr:col>
      <xdr:colOff>87923</xdr:colOff>
      <xdr:row>51</xdr:row>
      <xdr:rowOff>101111</xdr:rowOff>
    </xdr:to>
    <xdr:sp macro="" textlink="">
      <xdr:nvSpPr>
        <xdr:cNvPr id="20" name="Rectangle à coins arrondis 19"/>
        <xdr:cNvSpPr/>
      </xdr:nvSpPr>
      <xdr:spPr bwMode="auto">
        <a:xfrm>
          <a:off x="16980145" y="5804388"/>
          <a:ext cx="1567228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28</xdr:col>
      <xdr:colOff>21986</xdr:colOff>
      <xdr:row>45</xdr:row>
      <xdr:rowOff>95255</xdr:rowOff>
    </xdr:from>
    <xdr:to>
      <xdr:col>28</xdr:col>
      <xdr:colOff>454271</xdr:colOff>
      <xdr:row>48</xdr:row>
      <xdr:rowOff>39566</xdr:rowOff>
    </xdr:to>
    <xdr:cxnSp macro="">
      <xdr:nvCxnSpPr>
        <xdr:cNvPr id="21" name="Connecteur droit avec flèche 20"/>
        <xdr:cNvCxnSpPr>
          <a:stCxn id="20" idx="1"/>
        </xdr:cNvCxnSpPr>
      </xdr:nvCxnSpPr>
      <xdr:spPr bwMode="auto">
        <a:xfrm rot="10800000">
          <a:off x="16547861" y="5924555"/>
          <a:ext cx="432285" cy="34436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69</xdr:col>
      <xdr:colOff>278424</xdr:colOff>
      <xdr:row>43</xdr:row>
      <xdr:rowOff>102577</xdr:rowOff>
    </xdr:from>
    <xdr:to>
      <xdr:col>69</xdr:col>
      <xdr:colOff>285751</xdr:colOff>
      <xdr:row>44</xdr:row>
      <xdr:rowOff>161192</xdr:rowOff>
    </xdr:to>
    <xdr:cxnSp macro="">
      <xdr:nvCxnSpPr>
        <xdr:cNvPr id="22" name="Connecteur droit avec flèche 21"/>
        <xdr:cNvCxnSpPr/>
      </xdr:nvCxnSpPr>
      <xdr:spPr bwMode="auto">
        <a:xfrm rot="16200000" flipV="1">
          <a:off x="40148243" y="5724158"/>
          <a:ext cx="182440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70</xdr:col>
      <xdr:colOff>212482</xdr:colOff>
      <xdr:row>44</xdr:row>
      <xdr:rowOff>146538</xdr:rowOff>
    </xdr:from>
    <xdr:to>
      <xdr:col>73</xdr:col>
      <xdr:colOff>424962</xdr:colOff>
      <xdr:row>51</xdr:row>
      <xdr:rowOff>101111</xdr:rowOff>
    </xdr:to>
    <xdr:sp macro="" textlink="">
      <xdr:nvSpPr>
        <xdr:cNvPr id="23" name="Rectangle à coins arrondis 22"/>
        <xdr:cNvSpPr/>
      </xdr:nvSpPr>
      <xdr:spPr bwMode="auto">
        <a:xfrm>
          <a:off x="40750882" y="5804388"/>
          <a:ext cx="1955555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69</xdr:col>
      <xdr:colOff>483577</xdr:colOff>
      <xdr:row>46</xdr:row>
      <xdr:rowOff>21980</xdr:rowOff>
    </xdr:from>
    <xdr:to>
      <xdr:col>70</xdr:col>
      <xdr:colOff>212482</xdr:colOff>
      <xdr:row>48</xdr:row>
      <xdr:rowOff>39565</xdr:rowOff>
    </xdr:to>
    <xdr:cxnSp macro="">
      <xdr:nvCxnSpPr>
        <xdr:cNvPr id="24" name="Connecteur droit avec flèche 23"/>
        <xdr:cNvCxnSpPr>
          <a:stCxn id="23" idx="1"/>
        </xdr:cNvCxnSpPr>
      </xdr:nvCxnSpPr>
      <xdr:spPr bwMode="auto">
        <a:xfrm rot="10800000">
          <a:off x="40440952" y="5984630"/>
          <a:ext cx="309930" cy="28428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69</xdr:col>
      <xdr:colOff>278424</xdr:colOff>
      <xdr:row>43</xdr:row>
      <xdr:rowOff>102577</xdr:rowOff>
    </xdr:from>
    <xdr:to>
      <xdr:col>69</xdr:col>
      <xdr:colOff>285751</xdr:colOff>
      <xdr:row>44</xdr:row>
      <xdr:rowOff>161192</xdr:rowOff>
    </xdr:to>
    <xdr:cxnSp macro="">
      <xdr:nvCxnSpPr>
        <xdr:cNvPr id="25" name="Connecteur droit avec flèche 24"/>
        <xdr:cNvCxnSpPr/>
      </xdr:nvCxnSpPr>
      <xdr:spPr bwMode="auto">
        <a:xfrm rot="16200000" flipV="1">
          <a:off x="40148243" y="5724158"/>
          <a:ext cx="182440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70</xdr:col>
      <xdr:colOff>212482</xdr:colOff>
      <xdr:row>44</xdr:row>
      <xdr:rowOff>146538</xdr:rowOff>
    </xdr:from>
    <xdr:to>
      <xdr:col>73</xdr:col>
      <xdr:colOff>424962</xdr:colOff>
      <xdr:row>51</xdr:row>
      <xdr:rowOff>101111</xdr:rowOff>
    </xdr:to>
    <xdr:sp macro="" textlink="">
      <xdr:nvSpPr>
        <xdr:cNvPr id="26" name="Rectangle à coins arrondis 25"/>
        <xdr:cNvSpPr/>
      </xdr:nvSpPr>
      <xdr:spPr bwMode="auto">
        <a:xfrm>
          <a:off x="40750882" y="5804388"/>
          <a:ext cx="1955555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69</xdr:col>
      <xdr:colOff>483577</xdr:colOff>
      <xdr:row>46</xdr:row>
      <xdr:rowOff>21980</xdr:rowOff>
    </xdr:from>
    <xdr:to>
      <xdr:col>70</xdr:col>
      <xdr:colOff>212482</xdr:colOff>
      <xdr:row>48</xdr:row>
      <xdr:rowOff>39565</xdr:rowOff>
    </xdr:to>
    <xdr:cxnSp macro="">
      <xdr:nvCxnSpPr>
        <xdr:cNvPr id="27" name="Connecteur droit avec flèche 26"/>
        <xdr:cNvCxnSpPr>
          <a:stCxn id="26" idx="1"/>
        </xdr:cNvCxnSpPr>
      </xdr:nvCxnSpPr>
      <xdr:spPr bwMode="auto">
        <a:xfrm rot="10800000">
          <a:off x="40440952" y="5984630"/>
          <a:ext cx="309930" cy="28428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11</xdr:row>
      <xdr:rowOff>142875</xdr:rowOff>
    </xdr:from>
    <xdr:to>
      <xdr:col>4</xdr:col>
      <xdr:colOff>228600</xdr:colOff>
      <xdr:row>11</xdr:row>
      <xdr:rowOff>142875</xdr:rowOff>
    </xdr:to>
    <xdr:sp macro="" textlink="">
      <xdr:nvSpPr>
        <xdr:cNvPr id="13470" name="Line 1"/>
        <xdr:cNvSpPr>
          <a:spLocks noChangeShapeType="1"/>
        </xdr:cNvSpPr>
      </xdr:nvSpPr>
      <xdr:spPr bwMode="auto">
        <a:xfrm>
          <a:off x="5886450" y="1533525"/>
          <a:ext cx="2190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4</xdr:col>
      <xdr:colOff>19050</xdr:colOff>
      <xdr:row>22</xdr:row>
      <xdr:rowOff>152400</xdr:rowOff>
    </xdr:from>
    <xdr:to>
      <xdr:col>5</xdr:col>
      <xdr:colOff>9525</xdr:colOff>
      <xdr:row>22</xdr:row>
      <xdr:rowOff>152400</xdr:rowOff>
    </xdr:to>
    <xdr:sp macro="" textlink="">
      <xdr:nvSpPr>
        <xdr:cNvPr id="13471" name="Line 2"/>
        <xdr:cNvSpPr>
          <a:spLocks noChangeShapeType="1"/>
        </xdr:cNvSpPr>
      </xdr:nvSpPr>
      <xdr:spPr bwMode="auto">
        <a:xfrm>
          <a:off x="5895975" y="3076575"/>
          <a:ext cx="2667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4</xdr:col>
      <xdr:colOff>47625</xdr:colOff>
      <xdr:row>32</xdr:row>
      <xdr:rowOff>133350</xdr:rowOff>
    </xdr:from>
    <xdr:to>
      <xdr:col>4</xdr:col>
      <xdr:colOff>257175</xdr:colOff>
      <xdr:row>32</xdr:row>
      <xdr:rowOff>133350</xdr:rowOff>
    </xdr:to>
    <xdr:sp macro="" textlink="">
      <xdr:nvSpPr>
        <xdr:cNvPr id="13472" name="Line 3"/>
        <xdr:cNvSpPr>
          <a:spLocks noChangeShapeType="1"/>
        </xdr:cNvSpPr>
      </xdr:nvSpPr>
      <xdr:spPr bwMode="auto">
        <a:xfrm>
          <a:off x="5924550" y="4381500"/>
          <a:ext cx="2095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4</xdr:col>
      <xdr:colOff>66675</xdr:colOff>
      <xdr:row>36</xdr:row>
      <xdr:rowOff>0</xdr:rowOff>
    </xdr:from>
    <xdr:to>
      <xdr:col>4</xdr:col>
      <xdr:colOff>266700</xdr:colOff>
      <xdr:row>36</xdr:row>
      <xdr:rowOff>0</xdr:rowOff>
    </xdr:to>
    <xdr:sp macro="" textlink="">
      <xdr:nvSpPr>
        <xdr:cNvPr id="13473" name="Line 4"/>
        <xdr:cNvSpPr>
          <a:spLocks noChangeShapeType="1"/>
        </xdr:cNvSpPr>
      </xdr:nvSpPr>
      <xdr:spPr bwMode="auto">
        <a:xfrm>
          <a:off x="5943600" y="4810125"/>
          <a:ext cx="200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4</xdr:col>
      <xdr:colOff>19050</xdr:colOff>
      <xdr:row>41</xdr:row>
      <xdr:rowOff>133350</xdr:rowOff>
    </xdr:from>
    <xdr:to>
      <xdr:col>4</xdr:col>
      <xdr:colOff>238125</xdr:colOff>
      <xdr:row>41</xdr:row>
      <xdr:rowOff>133350</xdr:rowOff>
    </xdr:to>
    <xdr:sp macro="" textlink="">
      <xdr:nvSpPr>
        <xdr:cNvPr id="13474" name="Line 5"/>
        <xdr:cNvSpPr>
          <a:spLocks noChangeShapeType="1"/>
        </xdr:cNvSpPr>
      </xdr:nvSpPr>
      <xdr:spPr bwMode="auto">
        <a:xfrm>
          <a:off x="5895975" y="5619750"/>
          <a:ext cx="2190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54</xdr:row>
      <xdr:rowOff>0</xdr:rowOff>
    </xdr:from>
    <xdr:to>
      <xdr:col>4</xdr:col>
      <xdr:colOff>228600</xdr:colOff>
      <xdr:row>54</xdr:row>
      <xdr:rowOff>0</xdr:rowOff>
    </xdr:to>
    <xdr:sp macro="" textlink="">
      <xdr:nvSpPr>
        <xdr:cNvPr id="13475" name="Line 8"/>
        <xdr:cNvSpPr>
          <a:spLocks noChangeShapeType="1"/>
        </xdr:cNvSpPr>
      </xdr:nvSpPr>
      <xdr:spPr bwMode="auto">
        <a:xfrm>
          <a:off x="5886450" y="7515225"/>
          <a:ext cx="2190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69</xdr:row>
      <xdr:rowOff>152400</xdr:rowOff>
    </xdr:from>
    <xdr:to>
      <xdr:col>4</xdr:col>
      <xdr:colOff>238125</xdr:colOff>
      <xdr:row>69</xdr:row>
      <xdr:rowOff>152400</xdr:rowOff>
    </xdr:to>
    <xdr:sp macro="" textlink="">
      <xdr:nvSpPr>
        <xdr:cNvPr id="13476" name="Line 11"/>
        <xdr:cNvSpPr>
          <a:spLocks noChangeShapeType="1"/>
        </xdr:cNvSpPr>
      </xdr:nvSpPr>
      <xdr:spPr bwMode="auto">
        <a:xfrm>
          <a:off x="5886450" y="103917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4</xdr:col>
      <xdr:colOff>9525</xdr:colOff>
      <xdr:row>87</xdr:row>
      <xdr:rowOff>142875</xdr:rowOff>
    </xdr:from>
    <xdr:to>
      <xdr:col>4</xdr:col>
      <xdr:colOff>238125</xdr:colOff>
      <xdr:row>87</xdr:row>
      <xdr:rowOff>142875</xdr:rowOff>
    </xdr:to>
    <xdr:sp macro="" textlink="">
      <xdr:nvSpPr>
        <xdr:cNvPr id="13477" name="Line 12"/>
        <xdr:cNvSpPr>
          <a:spLocks noChangeShapeType="1"/>
        </xdr:cNvSpPr>
      </xdr:nvSpPr>
      <xdr:spPr bwMode="auto">
        <a:xfrm>
          <a:off x="5886450" y="13134975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3</xdr:col>
      <xdr:colOff>619125</xdr:colOff>
      <xdr:row>98</xdr:row>
      <xdr:rowOff>152400</xdr:rowOff>
    </xdr:from>
    <xdr:to>
      <xdr:col>4</xdr:col>
      <xdr:colOff>238125</xdr:colOff>
      <xdr:row>98</xdr:row>
      <xdr:rowOff>152400</xdr:rowOff>
    </xdr:to>
    <xdr:sp macro="" textlink="">
      <xdr:nvSpPr>
        <xdr:cNvPr id="13478" name="Line 16"/>
        <xdr:cNvSpPr>
          <a:spLocks noChangeShapeType="1"/>
        </xdr:cNvSpPr>
      </xdr:nvSpPr>
      <xdr:spPr bwMode="auto">
        <a:xfrm>
          <a:off x="5838825" y="14925675"/>
          <a:ext cx="2762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4</xdr:col>
      <xdr:colOff>28575</xdr:colOff>
      <xdr:row>3</xdr:row>
      <xdr:rowOff>133350</xdr:rowOff>
    </xdr:from>
    <xdr:to>
      <xdr:col>5</xdr:col>
      <xdr:colOff>9525</xdr:colOff>
      <xdr:row>3</xdr:row>
      <xdr:rowOff>133350</xdr:rowOff>
    </xdr:to>
    <xdr:sp macro="" textlink="">
      <xdr:nvSpPr>
        <xdr:cNvPr id="13479" name="Line 18"/>
        <xdr:cNvSpPr>
          <a:spLocks noChangeShapeType="1"/>
        </xdr:cNvSpPr>
      </xdr:nvSpPr>
      <xdr:spPr bwMode="auto">
        <a:xfrm>
          <a:off x="5905500" y="523875"/>
          <a:ext cx="2571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4</xdr:col>
      <xdr:colOff>38100</xdr:colOff>
      <xdr:row>50</xdr:row>
      <xdr:rowOff>142875</xdr:rowOff>
    </xdr:from>
    <xdr:to>
      <xdr:col>4</xdr:col>
      <xdr:colOff>238125</xdr:colOff>
      <xdr:row>50</xdr:row>
      <xdr:rowOff>142875</xdr:rowOff>
    </xdr:to>
    <xdr:sp macro="" textlink="">
      <xdr:nvSpPr>
        <xdr:cNvPr id="13480" name="Line 19"/>
        <xdr:cNvSpPr>
          <a:spLocks noChangeShapeType="1"/>
        </xdr:cNvSpPr>
      </xdr:nvSpPr>
      <xdr:spPr bwMode="auto">
        <a:xfrm>
          <a:off x="5915025" y="7010400"/>
          <a:ext cx="200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3</xdr:col>
      <xdr:colOff>638175</xdr:colOff>
      <xdr:row>94</xdr:row>
      <xdr:rowOff>142875</xdr:rowOff>
    </xdr:from>
    <xdr:to>
      <xdr:col>4</xdr:col>
      <xdr:colOff>209550</xdr:colOff>
      <xdr:row>94</xdr:row>
      <xdr:rowOff>142875</xdr:rowOff>
    </xdr:to>
    <xdr:sp macro="" textlink="">
      <xdr:nvSpPr>
        <xdr:cNvPr id="13481" name="Line 20"/>
        <xdr:cNvSpPr>
          <a:spLocks noChangeShapeType="1"/>
        </xdr:cNvSpPr>
      </xdr:nvSpPr>
      <xdr:spPr bwMode="auto">
        <a:xfrm>
          <a:off x="5857875" y="1426845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0</xdr:col>
      <xdr:colOff>171450</xdr:colOff>
      <xdr:row>58</xdr:row>
      <xdr:rowOff>104775</xdr:rowOff>
    </xdr:from>
    <xdr:to>
      <xdr:col>0</xdr:col>
      <xdr:colOff>1924050</xdr:colOff>
      <xdr:row>62</xdr:row>
      <xdr:rowOff>142875</xdr:rowOff>
    </xdr:to>
    <xdr:sp macro="" textlink="" fLocksText="0">
      <xdr:nvSpPr>
        <xdr:cNvPr id="13326" name="AutoShape 21"/>
        <xdr:cNvSpPr>
          <a:spLocks noChangeArrowheads="1"/>
        </xdr:cNvSpPr>
      </xdr:nvSpPr>
      <xdr:spPr bwMode="auto">
        <a:xfrm>
          <a:off x="171450" y="8210550"/>
          <a:ext cx="1752600" cy="819150"/>
        </a:xfrm>
        <a:prstGeom prst="flowChartProcess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           </a:t>
          </a:r>
        </a:p>
        <a:p>
          <a:pPr algn="l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  Section   </a:t>
          </a:r>
        </a:p>
        <a:p>
          <a:pPr algn="l" rtl="0">
            <a:defRPr sz="1000"/>
          </a:pPr>
          <a:r>
            <a:rPr lang="fr-FR" sz="1600" b="0" i="0" strike="noStrike">
              <a:solidFill>
                <a:srgbClr val="000000"/>
              </a:solidFill>
              <a:latin typeface="Arial"/>
              <a:cs typeface="Arial"/>
            </a:rPr>
            <a:t>                 </a:t>
          </a:r>
        </a:p>
      </xdr:txBody>
    </xdr:sp>
    <xdr:clientData/>
  </xdr:twoCellAnchor>
  <xdr:twoCellAnchor>
    <xdr:from>
      <xdr:col>1</xdr:col>
      <xdr:colOff>76200</xdr:colOff>
      <xdr:row>107</xdr:row>
      <xdr:rowOff>190500</xdr:rowOff>
    </xdr:from>
    <xdr:to>
      <xdr:col>2</xdr:col>
      <xdr:colOff>838200</xdr:colOff>
      <xdr:row>109</xdr:row>
      <xdr:rowOff>142875</xdr:rowOff>
    </xdr:to>
    <xdr:sp macro="" textlink="">
      <xdr:nvSpPr>
        <xdr:cNvPr id="18" name="Rectangle à coins arrondis 17"/>
        <xdr:cNvSpPr/>
      </xdr:nvSpPr>
      <xdr:spPr bwMode="auto">
        <a:xfrm>
          <a:off x="2076450" y="8877300"/>
          <a:ext cx="1447800" cy="361950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900" b="1">
              <a:solidFill>
                <a:srgbClr val="FF0000"/>
              </a:solidFill>
            </a:rPr>
            <a:t>ERREUR si montant dans les 2 postes</a:t>
          </a:r>
        </a:p>
      </xdr:txBody>
    </xdr:sp>
    <xdr:clientData/>
  </xdr:twoCellAnchor>
  <xdr:twoCellAnchor>
    <xdr:from>
      <xdr:col>2</xdr:col>
      <xdr:colOff>838200</xdr:colOff>
      <xdr:row>108</xdr:row>
      <xdr:rowOff>104775</xdr:rowOff>
    </xdr:from>
    <xdr:to>
      <xdr:col>2</xdr:col>
      <xdr:colOff>1066800</xdr:colOff>
      <xdr:row>108</xdr:row>
      <xdr:rowOff>171450</xdr:rowOff>
    </xdr:to>
    <xdr:cxnSp macro="">
      <xdr:nvCxnSpPr>
        <xdr:cNvPr id="20" name="Connecteur droit avec flèche 19"/>
        <xdr:cNvCxnSpPr>
          <a:stCxn id="18" idx="3"/>
        </xdr:cNvCxnSpPr>
      </xdr:nvCxnSpPr>
      <xdr:spPr bwMode="auto">
        <a:xfrm flipV="1">
          <a:off x="3524250" y="8991600"/>
          <a:ext cx="228600" cy="666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</xdr:col>
      <xdr:colOff>838200</xdr:colOff>
      <xdr:row>109</xdr:row>
      <xdr:rowOff>76200</xdr:rowOff>
    </xdr:from>
    <xdr:to>
      <xdr:col>2</xdr:col>
      <xdr:colOff>1076325</xdr:colOff>
      <xdr:row>109</xdr:row>
      <xdr:rowOff>114300</xdr:rowOff>
    </xdr:to>
    <xdr:cxnSp macro="">
      <xdr:nvCxnSpPr>
        <xdr:cNvPr id="21" name="Connecteur droit avec flèche 20"/>
        <xdr:cNvCxnSpPr/>
      </xdr:nvCxnSpPr>
      <xdr:spPr bwMode="auto">
        <a:xfrm>
          <a:off x="3524250" y="9172575"/>
          <a:ext cx="238125" cy="381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76200</xdr:colOff>
      <xdr:row>107</xdr:row>
      <xdr:rowOff>190500</xdr:rowOff>
    </xdr:from>
    <xdr:to>
      <xdr:col>2</xdr:col>
      <xdr:colOff>838200</xdr:colOff>
      <xdr:row>109</xdr:row>
      <xdr:rowOff>142875</xdr:rowOff>
    </xdr:to>
    <xdr:sp macro="" textlink="">
      <xdr:nvSpPr>
        <xdr:cNvPr id="22" name="Rectangle à coins arrondis 21"/>
        <xdr:cNvSpPr/>
      </xdr:nvSpPr>
      <xdr:spPr bwMode="auto">
        <a:xfrm>
          <a:off x="2076450" y="8877300"/>
          <a:ext cx="1447800" cy="361950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900" b="1">
              <a:solidFill>
                <a:srgbClr val="FF0000"/>
              </a:solidFill>
            </a:rPr>
            <a:t>ERREUR si montant dans les 2 postes</a:t>
          </a:r>
        </a:p>
      </xdr:txBody>
    </xdr:sp>
    <xdr:clientData/>
  </xdr:twoCellAnchor>
  <xdr:twoCellAnchor>
    <xdr:from>
      <xdr:col>2</xdr:col>
      <xdr:colOff>838200</xdr:colOff>
      <xdr:row>108</xdr:row>
      <xdr:rowOff>104775</xdr:rowOff>
    </xdr:from>
    <xdr:to>
      <xdr:col>2</xdr:col>
      <xdr:colOff>1066800</xdr:colOff>
      <xdr:row>108</xdr:row>
      <xdr:rowOff>171450</xdr:rowOff>
    </xdr:to>
    <xdr:cxnSp macro="">
      <xdr:nvCxnSpPr>
        <xdr:cNvPr id="23" name="Connecteur droit avec flèche 22"/>
        <xdr:cNvCxnSpPr>
          <a:stCxn id="22" idx="3"/>
        </xdr:cNvCxnSpPr>
      </xdr:nvCxnSpPr>
      <xdr:spPr bwMode="auto">
        <a:xfrm flipV="1">
          <a:off x="3524250" y="8991600"/>
          <a:ext cx="228600" cy="666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</xdr:col>
      <xdr:colOff>838200</xdr:colOff>
      <xdr:row>109</xdr:row>
      <xdr:rowOff>76200</xdr:rowOff>
    </xdr:from>
    <xdr:to>
      <xdr:col>2</xdr:col>
      <xdr:colOff>1076325</xdr:colOff>
      <xdr:row>109</xdr:row>
      <xdr:rowOff>114300</xdr:rowOff>
    </xdr:to>
    <xdr:cxnSp macro="">
      <xdr:nvCxnSpPr>
        <xdr:cNvPr id="24" name="Connecteur droit avec flèche 23"/>
        <xdr:cNvCxnSpPr/>
      </xdr:nvCxnSpPr>
      <xdr:spPr bwMode="auto">
        <a:xfrm>
          <a:off x="3524250" y="9172575"/>
          <a:ext cx="238125" cy="381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0</xdr:col>
      <xdr:colOff>200025</xdr:colOff>
      <xdr:row>63</xdr:row>
      <xdr:rowOff>104776</xdr:rowOff>
    </xdr:from>
    <xdr:to>
      <xdr:col>1</xdr:col>
      <xdr:colOff>676275</xdr:colOff>
      <xdr:row>65</xdr:row>
      <xdr:rowOff>180975</xdr:rowOff>
    </xdr:to>
    <xdr:sp macro="" textlink="">
      <xdr:nvSpPr>
        <xdr:cNvPr id="25" name="Ellipse 24"/>
        <xdr:cNvSpPr/>
      </xdr:nvSpPr>
      <xdr:spPr bwMode="auto">
        <a:xfrm>
          <a:off x="200025" y="9201151"/>
          <a:ext cx="2476500" cy="504824"/>
        </a:xfrm>
        <a:prstGeom prst="ellipse">
          <a:avLst/>
        </a:prstGeom>
        <a:solidFill>
          <a:schemeClr val="bg2">
            <a:lumMod val="9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1" u="none">
              <a:solidFill>
                <a:srgbClr val="C00000"/>
              </a:solidFill>
            </a:rPr>
            <a:t>QF Equilibré (la cellule doit afficher </a:t>
          </a:r>
          <a:r>
            <a:rPr lang="fr-FR" sz="800" b="1" u="none">
              <a:solidFill>
                <a:srgbClr val="002060"/>
              </a:solidFill>
            </a:rPr>
            <a:t>"VRAI" </a:t>
          </a:r>
          <a:r>
            <a:rPr lang="fr-FR" sz="800" b="1" u="none">
              <a:solidFill>
                <a:srgbClr val="C00000"/>
              </a:solidFill>
            </a:rPr>
            <a:t>et se colorer</a:t>
          </a:r>
          <a:r>
            <a:rPr lang="fr-FR" sz="800" b="1" u="none" baseline="0">
              <a:solidFill>
                <a:srgbClr val="C00000"/>
              </a:solidFill>
            </a:rPr>
            <a:t> en vert</a:t>
          </a:r>
          <a:endParaRPr lang="fr-FR" sz="800" b="1" u="none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257175</xdr:colOff>
      <xdr:row>64</xdr:row>
      <xdr:rowOff>147638</xdr:rowOff>
    </xdr:from>
    <xdr:to>
      <xdr:col>1</xdr:col>
      <xdr:colOff>676275</xdr:colOff>
      <xdr:row>64</xdr:row>
      <xdr:rowOff>152402</xdr:rowOff>
    </xdr:to>
    <xdr:cxnSp macro="">
      <xdr:nvCxnSpPr>
        <xdr:cNvPr id="27" name="Connecteur droit avec flèche 26"/>
        <xdr:cNvCxnSpPr>
          <a:endCxn id="25" idx="6"/>
        </xdr:cNvCxnSpPr>
      </xdr:nvCxnSpPr>
      <xdr:spPr bwMode="auto">
        <a:xfrm flipV="1">
          <a:off x="2257425" y="9453563"/>
          <a:ext cx="419100" cy="4764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109</xdr:row>
      <xdr:rowOff>9526</xdr:rowOff>
    </xdr:from>
    <xdr:to>
      <xdr:col>1</xdr:col>
      <xdr:colOff>419098</xdr:colOff>
      <xdr:row>113</xdr:row>
      <xdr:rowOff>47625</xdr:rowOff>
    </xdr:to>
    <xdr:sp macro="" textlink="">
      <xdr:nvSpPr>
        <xdr:cNvPr id="30" name="Ellipse 29"/>
        <xdr:cNvSpPr/>
      </xdr:nvSpPr>
      <xdr:spPr bwMode="auto">
        <a:xfrm>
          <a:off x="200025" y="16906876"/>
          <a:ext cx="2219323" cy="828674"/>
        </a:xfrm>
        <a:prstGeom prst="ellipse">
          <a:avLst/>
        </a:prstGeom>
        <a:solidFill>
          <a:schemeClr val="bg2">
            <a:lumMod val="9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r>
            <a:rPr lang="fr-FR" sz="1100" b="1">
              <a:solidFill>
                <a:srgbClr val="C00000"/>
              </a:solidFill>
              <a:latin typeface="+mn-lt"/>
              <a:ea typeface="+mn-ea"/>
              <a:cs typeface="+mn-cs"/>
            </a:rPr>
            <a:t>QF Equilibré (la cellule doit afficher </a:t>
          </a:r>
          <a:r>
            <a:rPr lang="fr-FR" sz="1100" b="1">
              <a:solidFill>
                <a:srgbClr val="0070C0"/>
              </a:solidFill>
              <a:latin typeface="+mn-lt"/>
              <a:ea typeface="+mn-ea"/>
              <a:cs typeface="+mn-cs"/>
            </a:rPr>
            <a:t>"VRAI"  </a:t>
          </a:r>
          <a:r>
            <a:rPr lang="fr-FR" sz="1100" b="1">
              <a:solidFill>
                <a:srgbClr val="C00000"/>
              </a:solidFill>
              <a:latin typeface="+mn-lt"/>
              <a:ea typeface="+mn-ea"/>
              <a:cs typeface="+mn-cs"/>
            </a:rPr>
            <a:t>et se colorer</a:t>
          </a:r>
          <a:r>
            <a:rPr lang="fr-FR" sz="1100" b="1" baseline="0">
              <a:solidFill>
                <a:srgbClr val="C00000"/>
              </a:solidFill>
              <a:latin typeface="+mn-lt"/>
              <a:ea typeface="+mn-ea"/>
              <a:cs typeface="+mn-cs"/>
            </a:rPr>
            <a:t> en vert</a:t>
          </a:r>
          <a:endParaRPr lang="fr-FR" sz="1100" b="1">
            <a:solidFill>
              <a:srgbClr val="C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419098</xdr:colOff>
      <xdr:row>110</xdr:row>
      <xdr:rowOff>85727</xdr:rowOff>
    </xdr:from>
    <xdr:to>
      <xdr:col>2</xdr:col>
      <xdr:colOff>19050</xdr:colOff>
      <xdr:row>110</xdr:row>
      <xdr:rowOff>214313</xdr:rowOff>
    </xdr:to>
    <xdr:cxnSp macro="">
      <xdr:nvCxnSpPr>
        <xdr:cNvPr id="31" name="Connecteur droit avec flèche 30"/>
        <xdr:cNvCxnSpPr>
          <a:stCxn id="30" idx="6"/>
        </xdr:cNvCxnSpPr>
      </xdr:nvCxnSpPr>
      <xdr:spPr bwMode="auto">
        <a:xfrm flipV="1">
          <a:off x="2419348" y="17192627"/>
          <a:ext cx="285752" cy="128586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64</xdr:row>
      <xdr:rowOff>123825</xdr:rowOff>
    </xdr:from>
    <xdr:to>
      <xdr:col>4</xdr:col>
      <xdr:colOff>266700</xdr:colOff>
      <xdr:row>64</xdr:row>
      <xdr:rowOff>125413</xdr:rowOff>
    </xdr:to>
    <xdr:cxnSp macro="">
      <xdr:nvCxnSpPr>
        <xdr:cNvPr id="29" name="Connecteur droit avec flèche 28"/>
        <xdr:cNvCxnSpPr/>
      </xdr:nvCxnSpPr>
      <xdr:spPr bwMode="auto">
        <a:xfrm>
          <a:off x="5886450" y="9429750"/>
          <a:ext cx="257175" cy="1588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110</xdr:row>
      <xdr:rowOff>114300</xdr:rowOff>
    </xdr:from>
    <xdr:to>
      <xdr:col>5</xdr:col>
      <xdr:colOff>0</xdr:colOff>
      <xdr:row>110</xdr:row>
      <xdr:rowOff>115888</xdr:rowOff>
    </xdr:to>
    <xdr:cxnSp macro="">
      <xdr:nvCxnSpPr>
        <xdr:cNvPr id="33" name="Connecteur droit avec flèche 32"/>
        <xdr:cNvCxnSpPr/>
      </xdr:nvCxnSpPr>
      <xdr:spPr bwMode="auto">
        <a:xfrm>
          <a:off x="5905500" y="17221200"/>
          <a:ext cx="247650" cy="1588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5" name="Ellipse 4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6" name="Connecteur droit avec flèche 5"/>
        <xdr:cNvCxnSpPr>
          <a:stCxn id="5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7" name="Connecteur droit avec flèche 6"/>
        <xdr:cNvCxnSpPr>
          <a:stCxn id="5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8" name="Connecteur droit avec flèche 7"/>
        <xdr:cNvCxnSpPr>
          <a:stCxn id="5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9" name="Ellipse 8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10" name="Connecteur droit avec flèche 9"/>
        <xdr:cNvCxnSpPr>
          <a:stCxn id="9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11" name="Connecteur droit avec flèche 10"/>
        <xdr:cNvCxnSpPr>
          <a:stCxn id="9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12" name="Connecteur droit avec flèche 11"/>
        <xdr:cNvCxnSpPr>
          <a:stCxn id="9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27</xdr:col>
      <xdr:colOff>285751</xdr:colOff>
      <xdr:row>43</xdr:row>
      <xdr:rowOff>109904</xdr:rowOff>
    </xdr:from>
    <xdr:to>
      <xdr:col>27</xdr:col>
      <xdr:colOff>293078</xdr:colOff>
      <xdr:row>45</xdr:row>
      <xdr:rowOff>14654</xdr:rowOff>
    </xdr:to>
    <xdr:cxnSp macro="">
      <xdr:nvCxnSpPr>
        <xdr:cNvPr id="13" name="Connecteur droit avec flèche 12"/>
        <xdr:cNvCxnSpPr/>
      </xdr:nvCxnSpPr>
      <xdr:spPr bwMode="auto">
        <a:xfrm rot="16200000" flipV="1">
          <a:off x="16134252" y="5740278"/>
          <a:ext cx="200025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28</xdr:col>
      <xdr:colOff>454270</xdr:colOff>
      <xdr:row>44</xdr:row>
      <xdr:rowOff>146538</xdr:rowOff>
    </xdr:from>
    <xdr:to>
      <xdr:col>32</xdr:col>
      <xdr:colOff>87923</xdr:colOff>
      <xdr:row>51</xdr:row>
      <xdr:rowOff>101111</xdr:rowOff>
    </xdr:to>
    <xdr:sp macro="" textlink="">
      <xdr:nvSpPr>
        <xdr:cNvPr id="14" name="Rectangle à coins arrondis 13"/>
        <xdr:cNvSpPr/>
      </xdr:nvSpPr>
      <xdr:spPr bwMode="auto">
        <a:xfrm>
          <a:off x="16980145" y="5804388"/>
          <a:ext cx="1567228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28</xdr:col>
      <xdr:colOff>21986</xdr:colOff>
      <xdr:row>45</xdr:row>
      <xdr:rowOff>95255</xdr:rowOff>
    </xdr:from>
    <xdr:to>
      <xdr:col>28</xdr:col>
      <xdr:colOff>454271</xdr:colOff>
      <xdr:row>48</xdr:row>
      <xdr:rowOff>39566</xdr:rowOff>
    </xdr:to>
    <xdr:cxnSp macro="">
      <xdr:nvCxnSpPr>
        <xdr:cNvPr id="15" name="Connecteur droit avec flèche 14"/>
        <xdr:cNvCxnSpPr>
          <a:stCxn id="14" idx="1"/>
        </xdr:cNvCxnSpPr>
      </xdr:nvCxnSpPr>
      <xdr:spPr bwMode="auto">
        <a:xfrm rot="10800000">
          <a:off x="16547861" y="5924555"/>
          <a:ext cx="432285" cy="34436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69</xdr:col>
      <xdr:colOff>278424</xdr:colOff>
      <xdr:row>43</xdr:row>
      <xdr:rowOff>102577</xdr:rowOff>
    </xdr:from>
    <xdr:to>
      <xdr:col>69</xdr:col>
      <xdr:colOff>285751</xdr:colOff>
      <xdr:row>44</xdr:row>
      <xdr:rowOff>161192</xdr:rowOff>
    </xdr:to>
    <xdr:cxnSp macro="">
      <xdr:nvCxnSpPr>
        <xdr:cNvPr id="16" name="Connecteur droit avec flèche 15"/>
        <xdr:cNvCxnSpPr/>
      </xdr:nvCxnSpPr>
      <xdr:spPr bwMode="auto">
        <a:xfrm rot="16200000" flipV="1">
          <a:off x="40148243" y="5724158"/>
          <a:ext cx="182440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70</xdr:col>
      <xdr:colOff>212482</xdr:colOff>
      <xdr:row>44</xdr:row>
      <xdr:rowOff>146538</xdr:rowOff>
    </xdr:from>
    <xdr:to>
      <xdr:col>73</xdr:col>
      <xdr:colOff>424962</xdr:colOff>
      <xdr:row>51</xdr:row>
      <xdr:rowOff>101111</xdr:rowOff>
    </xdr:to>
    <xdr:sp macro="" textlink="">
      <xdr:nvSpPr>
        <xdr:cNvPr id="17" name="Rectangle à coins arrondis 16"/>
        <xdr:cNvSpPr/>
      </xdr:nvSpPr>
      <xdr:spPr bwMode="auto">
        <a:xfrm>
          <a:off x="40750882" y="5804388"/>
          <a:ext cx="1955555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69</xdr:col>
      <xdr:colOff>483577</xdr:colOff>
      <xdr:row>46</xdr:row>
      <xdr:rowOff>21980</xdr:rowOff>
    </xdr:from>
    <xdr:to>
      <xdr:col>70</xdr:col>
      <xdr:colOff>212482</xdr:colOff>
      <xdr:row>48</xdr:row>
      <xdr:rowOff>39565</xdr:rowOff>
    </xdr:to>
    <xdr:cxnSp macro="">
      <xdr:nvCxnSpPr>
        <xdr:cNvPr id="18" name="Connecteur droit avec flèche 17"/>
        <xdr:cNvCxnSpPr>
          <a:stCxn id="17" idx="1"/>
        </xdr:cNvCxnSpPr>
      </xdr:nvCxnSpPr>
      <xdr:spPr bwMode="auto">
        <a:xfrm rot="10800000">
          <a:off x="40440952" y="5984630"/>
          <a:ext cx="309930" cy="28428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5" name="Ellipse 4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6" name="Connecteur droit avec flèche 5"/>
        <xdr:cNvCxnSpPr>
          <a:stCxn id="5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7" name="Connecteur droit avec flèche 6"/>
        <xdr:cNvCxnSpPr>
          <a:stCxn id="5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8" name="Connecteur droit avec flèche 7"/>
        <xdr:cNvCxnSpPr>
          <a:stCxn id="5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9" name="Ellipse 8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10" name="Connecteur droit avec flèche 9"/>
        <xdr:cNvCxnSpPr>
          <a:stCxn id="9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11" name="Connecteur droit avec flèche 10"/>
        <xdr:cNvCxnSpPr>
          <a:stCxn id="9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12" name="Connecteur droit avec flèche 11"/>
        <xdr:cNvCxnSpPr>
          <a:stCxn id="9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27</xdr:col>
      <xdr:colOff>285751</xdr:colOff>
      <xdr:row>43</xdr:row>
      <xdr:rowOff>109904</xdr:rowOff>
    </xdr:from>
    <xdr:to>
      <xdr:col>27</xdr:col>
      <xdr:colOff>293078</xdr:colOff>
      <xdr:row>45</xdr:row>
      <xdr:rowOff>14654</xdr:rowOff>
    </xdr:to>
    <xdr:cxnSp macro="">
      <xdr:nvCxnSpPr>
        <xdr:cNvPr id="13" name="Connecteur droit avec flèche 12"/>
        <xdr:cNvCxnSpPr/>
      </xdr:nvCxnSpPr>
      <xdr:spPr bwMode="auto">
        <a:xfrm rot="16200000" flipV="1">
          <a:off x="16134252" y="5740278"/>
          <a:ext cx="200025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28</xdr:col>
      <xdr:colOff>454270</xdr:colOff>
      <xdr:row>44</xdr:row>
      <xdr:rowOff>146538</xdr:rowOff>
    </xdr:from>
    <xdr:to>
      <xdr:col>32</xdr:col>
      <xdr:colOff>87923</xdr:colOff>
      <xdr:row>51</xdr:row>
      <xdr:rowOff>101111</xdr:rowOff>
    </xdr:to>
    <xdr:sp macro="" textlink="">
      <xdr:nvSpPr>
        <xdr:cNvPr id="14" name="Rectangle à coins arrondis 13"/>
        <xdr:cNvSpPr/>
      </xdr:nvSpPr>
      <xdr:spPr bwMode="auto">
        <a:xfrm>
          <a:off x="16980145" y="5804388"/>
          <a:ext cx="1567228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28</xdr:col>
      <xdr:colOff>21986</xdr:colOff>
      <xdr:row>45</xdr:row>
      <xdr:rowOff>95255</xdr:rowOff>
    </xdr:from>
    <xdr:to>
      <xdr:col>28</xdr:col>
      <xdr:colOff>454271</xdr:colOff>
      <xdr:row>48</xdr:row>
      <xdr:rowOff>39566</xdr:rowOff>
    </xdr:to>
    <xdr:cxnSp macro="">
      <xdr:nvCxnSpPr>
        <xdr:cNvPr id="15" name="Connecteur droit avec flèche 14"/>
        <xdr:cNvCxnSpPr>
          <a:stCxn id="14" idx="1"/>
        </xdr:cNvCxnSpPr>
      </xdr:nvCxnSpPr>
      <xdr:spPr bwMode="auto">
        <a:xfrm rot="10800000">
          <a:off x="16547861" y="5924555"/>
          <a:ext cx="432285" cy="34436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69</xdr:col>
      <xdr:colOff>278424</xdr:colOff>
      <xdr:row>43</xdr:row>
      <xdr:rowOff>102577</xdr:rowOff>
    </xdr:from>
    <xdr:to>
      <xdr:col>69</xdr:col>
      <xdr:colOff>285751</xdr:colOff>
      <xdr:row>44</xdr:row>
      <xdr:rowOff>161192</xdr:rowOff>
    </xdr:to>
    <xdr:cxnSp macro="">
      <xdr:nvCxnSpPr>
        <xdr:cNvPr id="16" name="Connecteur droit avec flèche 15"/>
        <xdr:cNvCxnSpPr/>
      </xdr:nvCxnSpPr>
      <xdr:spPr bwMode="auto">
        <a:xfrm rot="16200000" flipV="1">
          <a:off x="40148243" y="5724158"/>
          <a:ext cx="182440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70</xdr:col>
      <xdr:colOff>212482</xdr:colOff>
      <xdr:row>44</xdr:row>
      <xdr:rowOff>146538</xdr:rowOff>
    </xdr:from>
    <xdr:to>
      <xdr:col>73</xdr:col>
      <xdr:colOff>424962</xdr:colOff>
      <xdr:row>51</xdr:row>
      <xdr:rowOff>101111</xdr:rowOff>
    </xdr:to>
    <xdr:sp macro="" textlink="">
      <xdr:nvSpPr>
        <xdr:cNvPr id="17" name="Rectangle à coins arrondis 16"/>
        <xdr:cNvSpPr/>
      </xdr:nvSpPr>
      <xdr:spPr bwMode="auto">
        <a:xfrm>
          <a:off x="40750882" y="5804388"/>
          <a:ext cx="1955555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69</xdr:col>
      <xdr:colOff>483577</xdr:colOff>
      <xdr:row>46</xdr:row>
      <xdr:rowOff>21980</xdr:rowOff>
    </xdr:from>
    <xdr:to>
      <xdr:col>70</xdr:col>
      <xdr:colOff>212482</xdr:colOff>
      <xdr:row>48</xdr:row>
      <xdr:rowOff>39565</xdr:rowOff>
    </xdr:to>
    <xdr:cxnSp macro="">
      <xdr:nvCxnSpPr>
        <xdr:cNvPr id="18" name="Connecteur droit avec flèche 17"/>
        <xdr:cNvCxnSpPr>
          <a:stCxn id="17" idx="1"/>
        </xdr:cNvCxnSpPr>
      </xdr:nvCxnSpPr>
      <xdr:spPr bwMode="auto">
        <a:xfrm rot="10800000">
          <a:off x="40440952" y="5984630"/>
          <a:ext cx="309930" cy="28428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5" name="Ellipse 4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6" name="Connecteur droit avec flèche 5"/>
        <xdr:cNvCxnSpPr>
          <a:stCxn id="5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7" name="Connecteur droit avec flèche 6"/>
        <xdr:cNvCxnSpPr>
          <a:stCxn id="5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8" name="Connecteur droit avec flèche 7"/>
        <xdr:cNvCxnSpPr>
          <a:stCxn id="5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9" name="Ellipse 8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10" name="Connecteur droit avec flèche 9"/>
        <xdr:cNvCxnSpPr>
          <a:stCxn id="9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11" name="Connecteur droit avec flèche 10"/>
        <xdr:cNvCxnSpPr>
          <a:stCxn id="9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12" name="Connecteur droit avec flèche 11"/>
        <xdr:cNvCxnSpPr>
          <a:stCxn id="9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27</xdr:col>
      <xdr:colOff>285751</xdr:colOff>
      <xdr:row>43</xdr:row>
      <xdr:rowOff>109904</xdr:rowOff>
    </xdr:from>
    <xdr:to>
      <xdr:col>27</xdr:col>
      <xdr:colOff>293078</xdr:colOff>
      <xdr:row>45</xdr:row>
      <xdr:rowOff>14654</xdr:rowOff>
    </xdr:to>
    <xdr:cxnSp macro="">
      <xdr:nvCxnSpPr>
        <xdr:cNvPr id="13" name="Connecteur droit avec flèche 12"/>
        <xdr:cNvCxnSpPr/>
      </xdr:nvCxnSpPr>
      <xdr:spPr bwMode="auto">
        <a:xfrm rot="16200000" flipV="1">
          <a:off x="16134252" y="5740278"/>
          <a:ext cx="200025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28</xdr:col>
      <xdr:colOff>454270</xdr:colOff>
      <xdr:row>44</xdr:row>
      <xdr:rowOff>146538</xdr:rowOff>
    </xdr:from>
    <xdr:to>
      <xdr:col>32</xdr:col>
      <xdr:colOff>87923</xdr:colOff>
      <xdr:row>51</xdr:row>
      <xdr:rowOff>101111</xdr:rowOff>
    </xdr:to>
    <xdr:sp macro="" textlink="">
      <xdr:nvSpPr>
        <xdr:cNvPr id="14" name="Rectangle à coins arrondis 13"/>
        <xdr:cNvSpPr/>
      </xdr:nvSpPr>
      <xdr:spPr bwMode="auto">
        <a:xfrm>
          <a:off x="16980145" y="5804388"/>
          <a:ext cx="1567228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28</xdr:col>
      <xdr:colOff>21986</xdr:colOff>
      <xdr:row>45</xdr:row>
      <xdr:rowOff>95255</xdr:rowOff>
    </xdr:from>
    <xdr:to>
      <xdr:col>28</xdr:col>
      <xdr:colOff>454271</xdr:colOff>
      <xdr:row>48</xdr:row>
      <xdr:rowOff>39566</xdr:rowOff>
    </xdr:to>
    <xdr:cxnSp macro="">
      <xdr:nvCxnSpPr>
        <xdr:cNvPr id="15" name="Connecteur droit avec flèche 14"/>
        <xdr:cNvCxnSpPr>
          <a:stCxn id="14" idx="1"/>
        </xdr:cNvCxnSpPr>
      </xdr:nvCxnSpPr>
      <xdr:spPr bwMode="auto">
        <a:xfrm rot="10800000">
          <a:off x="16547861" y="5924555"/>
          <a:ext cx="432285" cy="34436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69</xdr:col>
      <xdr:colOff>278424</xdr:colOff>
      <xdr:row>43</xdr:row>
      <xdr:rowOff>102577</xdr:rowOff>
    </xdr:from>
    <xdr:to>
      <xdr:col>69</xdr:col>
      <xdr:colOff>285751</xdr:colOff>
      <xdr:row>44</xdr:row>
      <xdr:rowOff>161192</xdr:rowOff>
    </xdr:to>
    <xdr:cxnSp macro="">
      <xdr:nvCxnSpPr>
        <xdr:cNvPr id="16" name="Connecteur droit avec flèche 15"/>
        <xdr:cNvCxnSpPr/>
      </xdr:nvCxnSpPr>
      <xdr:spPr bwMode="auto">
        <a:xfrm rot="16200000" flipV="1">
          <a:off x="40148243" y="5724158"/>
          <a:ext cx="182440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70</xdr:col>
      <xdr:colOff>212482</xdr:colOff>
      <xdr:row>44</xdr:row>
      <xdr:rowOff>146538</xdr:rowOff>
    </xdr:from>
    <xdr:to>
      <xdr:col>73</xdr:col>
      <xdr:colOff>424962</xdr:colOff>
      <xdr:row>51</xdr:row>
      <xdr:rowOff>101111</xdr:rowOff>
    </xdr:to>
    <xdr:sp macro="" textlink="">
      <xdr:nvSpPr>
        <xdr:cNvPr id="17" name="Rectangle à coins arrondis 16"/>
        <xdr:cNvSpPr/>
      </xdr:nvSpPr>
      <xdr:spPr bwMode="auto">
        <a:xfrm>
          <a:off x="40750882" y="5804388"/>
          <a:ext cx="1955555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69</xdr:col>
      <xdr:colOff>483577</xdr:colOff>
      <xdr:row>46</xdr:row>
      <xdr:rowOff>21980</xdr:rowOff>
    </xdr:from>
    <xdr:to>
      <xdr:col>70</xdr:col>
      <xdr:colOff>212482</xdr:colOff>
      <xdr:row>48</xdr:row>
      <xdr:rowOff>39565</xdr:rowOff>
    </xdr:to>
    <xdr:cxnSp macro="">
      <xdr:nvCxnSpPr>
        <xdr:cNvPr id="18" name="Connecteur droit avec flèche 17"/>
        <xdr:cNvCxnSpPr>
          <a:stCxn id="17" idx="1"/>
        </xdr:cNvCxnSpPr>
      </xdr:nvCxnSpPr>
      <xdr:spPr bwMode="auto">
        <a:xfrm rot="10800000">
          <a:off x="40440952" y="5984630"/>
          <a:ext cx="309930" cy="28428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5" name="Ellipse 4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6" name="Connecteur droit avec flèche 5"/>
        <xdr:cNvCxnSpPr>
          <a:stCxn id="5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7" name="Connecteur droit avec flèche 6"/>
        <xdr:cNvCxnSpPr>
          <a:stCxn id="5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8" name="Connecteur droit avec flèche 7"/>
        <xdr:cNvCxnSpPr>
          <a:stCxn id="5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9" name="Ellipse 8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10" name="Connecteur droit avec flèche 9"/>
        <xdr:cNvCxnSpPr>
          <a:stCxn id="9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11" name="Connecteur droit avec flèche 10"/>
        <xdr:cNvCxnSpPr>
          <a:stCxn id="9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12" name="Connecteur droit avec flèche 11"/>
        <xdr:cNvCxnSpPr>
          <a:stCxn id="9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27</xdr:col>
      <xdr:colOff>285751</xdr:colOff>
      <xdr:row>43</xdr:row>
      <xdr:rowOff>109904</xdr:rowOff>
    </xdr:from>
    <xdr:to>
      <xdr:col>27</xdr:col>
      <xdr:colOff>293078</xdr:colOff>
      <xdr:row>45</xdr:row>
      <xdr:rowOff>14654</xdr:rowOff>
    </xdr:to>
    <xdr:cxnSp macro="">
      <xdr:nvCxnSpPr>
        <xdr:cNvPr id="13" name="Connecteur droit avec flèche 12"/>
        <xdr:cNvCxnSpPr/>
      </xdr:nvCxnSpPr>
      <xdr:spPr bwMode="auto">
        <a:xfrm rot="16200000" flipV="1">
          <a:off x="16134252" y="5740278"/>
          <a:ext cx="200025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28</xdr:col>
      <xdr:colOff>454270</xdr:colOff>
      <xdr:row>44</xdr:row>
      <xdr:rowOff>146538</xdr:rowOff>
    </xdr:from>
    <xdr:to>
      <xdr:col>32</xdr:col>
      <xdr:colOff>87923</xdr:colOff>
      <xdr:row>51</xdr:row>
      <xdr:rowOff>101111</xdr:rowOff>
    </xdr:to>
    <xdr:sp macro="" textlink="">
      <xdr:nvSpPr>
        <xdr:cNvPr id="14" name="Rectangle à coins arrondis 13"/>
        <xdr:cNvSpPr/>
      </xdr:nvSpPr>
      <xdr:spPr bwMode="auto">
        <a:xfrm>
          <a:off x="16980145" y="5804388"/>
          <a:ext cx="1567228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28</xdr:col>
      <xdr:colOff>21986</xdr:colOff>
      <xdr:row>45</xdr:row>
      <xdr:rowOff>95255</xdr:rowOff>
    </xdr:from>
    <xdr:to>
      <xdr:col>28</xdr:col>
      <xdr:colOff>454271</xdr:colOff>
      <xdr:row>48</xdr:row>
      <xdr:rowOff>39566</xdr:rowOff>
    </xdr:to>
    <xdr:cxnSp macro="">
      <xdr:nvCxnSpPr>
        <xdr:cNvPr id="15" name="Connecteur droit avec flèche 14"/>
        <xdr:cNvCxnSpPr>
          <a:stCxn id="14" idx="1"/>
        </xdr:cNvCxnSpPr>
      </xdr:nvCxnSpPr>
      <xdr:spPr bwMode="auto">
        <a:xfrm rot="10800000">
          <a:off x="16547861" y="5924555"/>
          <a:ext cx="432285" cy="34436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69</xdr:col>
      <xdr:colOff>278424</xdr:colOff>
      <xdr:row>43</xdr:row>
      <xdr:rowOff>102577</xdr:rowOff>
    </xdr:from>
    <xdr:to>
      <xdr:col>69</xdr:col>
      <xdr:colOff>285751</xdr:colOff>
      <xdr:row>44</xdr:row>
      <xdr:rowOff>161192</xdr:rowOff>
    </xdr:to>
    <xdr:cxnSp macro="">
      <xdr:nvCxnSpPr>
        <xdr:cNvPr id="16" name="Connecteur droit avec flèche 15"/>
        <xdr:cNvCxnSpPr/>
      </xdr:nvCxnSpPr>
      <xdr:spPr bwMode="auto">
        <a:xfrm rot="16200000" flipV="1">
          <a:off x="40148243" y="5724158"/>
          <a:ext cx="182440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70</xdr:col>
      <xdr:colOff>212482</xdr:colOff>
      <xdr:row>44</xdr:row>
      <xdr:rowOff>146538</xdr:rowOff>
    </xdr:from>
    <xdr:to>
      <xdr:col>73</xdr:col>
      <xdr:colOff>424962</xdr:colOff>
      <xdr:row>51</xdr:row>
      <xdr:rowOff>101111</xdr:rowOff>
    </xdr:to>
    <xdr:sp macro="" textlink="">
      <xdr:nvSpPr>
        <xdr:cNvPr id="17" name="Rectangle à coins arrondis 16"/>
        <xdr:cNvSpPr/>
      </xdr:nvSpPr>
      <xdr:spPr bwMode="auto">
        <a:xfrm>
          <a:off x="40750882" y="5804388"/>
          <a:ext cx="1955555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69</xdr:col>
      <xdr:colOff>483577</xdr:colOff>
      <xdr:row>46</xdr:row>
      <xdr:rowOff>21980</xdr:rowOff>
    </xdr:from>
    <xdr:to>
      <xdr:col>70</xdr:col>
      <xdr:colOff>212482</xdr:colOff>
      <xdr:row>48</xdr:row>
      <xdr:rowOff>39565</xdr:rowOff>
    </xdr:to>
    <xdr:cxnSp macro="">
      <xdr:nvCxnSpPr>
        <xdr:cNvPr id="18" name="Connecteur droit avec flèche 17"/>
        <xdr:cNvCxnSpPr>
          <a:stCxn id="17" idx="1"/>
        </xdr:cNvCxnSpPr>
      </xdr:nvCxnSpPr>
      <xdr:spPr bwMode="auto">
        <a:xfrm rot="10800000">
          <a:off x="40440952" y="5984630"/>
          <a:ext cx="309930" cy="28428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5" name="Ellipse 4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6" name="Connecteur droit avec flèche 5"/>
        <xdr:cNvCxnSpPr>
          <a:stCxn id="5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7" name="Connecteur droit avec flèche 6"/>
        <xdr:cNvCxnSpPr>
          <a:stCxn id="5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8" name="Connecteur droit avec flèche 7"/>
        <xdr:cNvCxnSpPr>
          <a:stCxn id="5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9" name="Ellipse 8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10" name="Connecteur droit avec flèche 9"/>
        <xdr:cNvCxnSpPr>
          <a:stCxn id="9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11" name="Connecteur droit avec flèche 10"/>
        <xdr:cNvCxnSpPr>
          <a:stCxn id="9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12" name="Connecteur droit avec flèche 11"/>
        <xdr:cNvCxnSpPr>
          <a:stCxn id="9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27</xdr:col>
      <xdr:colOff>285751</xdr:colOff>
      <xdr:row>43</xdr:row>
      <xdr:rowOff>109904</xdr:rowOff>
    </xdr:from>
    <xdr:to>
      <xdr:col>27</xdr:col>
      <xdr:colOff>293078</xdr:colOff>
      <xdr:row>45</xdr:row>
      <xdr:rowOff>14654</xdr:rowOff>
    </xdr:to>
    <xdr:cxnSp macro="">
      <xdr:nvCxnSpPr>
        <xdr:cNvPr id="13" name="Connecteur droit avec flèche 12"/>
        <xdr:cNvCxnSpPr/>
      </xdr:nvCxnSpPr>
      <xdr:spPr bwMode="auto">
        <a:xfrm rot="16200000" flipV="1">
          <a:off x="16134252" y="5740278"/>
          <a:ext cx="200025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28</xdr:col>
      <xdr:colOff>454270</xdr:colOff>
      <xdr:row>44</xdr:row>
      <xdr:rowOff>146538</xdr:rowOff>
    </xdr:from>
    <xdr:to>
      <xdr:col>32</xdr:col>
      <xdr:colOff>87923</xdr:colOff>
      <xdr:row>51</xdr:row>
      <xdr:rowOff>101111</xdr:rowOff>
    </xdr:to>
    <xdr:sp macro="" textlink="">
      <xdr:nvSpPr>
        <xdr:cNvPr id="14" name="Rectangle à coins arrondis 13"/>
        <xdr:cNvSpPr/>
      </xdr:nvSpPr>
      <xdr:spPr bwMode="auto">
        <a:xfrm>
          <a:off x="16980145" y="5804388"/>
          <a:ext cx="1567228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28</xdr:col>
      <xdr:colOff>21986</xdr:colOff>
      <xdr:row>45</xdr:row>
      <xdr:rowOff>95255</xdr:rowOff>
    </xdr:from>
    <xdr:to>
      <xdr:col>28</xdr:col>
      <xdr:colOff>454271</xdr:colOff>
      <xdr:row>48</xdr:row>
      <xdr:rowOff>39566</xdr:rowOff>
    </xdr:to>
    <xdr:cxnSp macro="">
      <xdr:nvCxnSpPr>
        <xdr:cNvPr id="15" name="Connecteur droit avec flèche 14"/>
        <xdr:cNvCxnSpPr>
          <a:stCxn id="14" idx="1"/>
        </xdr:cNvCxnSpPr>
      </xdr:nvCxnSpPr>
      <xdr:spPr bwMode="auto">
        <a:xfrm rot="10800000">
          <a:off x="16547861" y="5924555"/>
          <a:ext cx="432285" cy="34436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69</xdr:col>
      <xdr:colOff>278424</xdr:colOff>
      <xdr:row>43</xdr:row>
      <xdr:rowOff>102577</xdr:rowOff>
    </xdr:from>
    <xdr:to>
      <xdr:col>69</xdr:col>
      <xdr:colOff>285751</xdr:colOff>
      <xdr:row>44</xdr:row>
      <xdr:rowOff>161192</xdr:rowOff>
    </xdr:to>
    <xdr:cxnSp macro="">
      <xdr:nvCxnSpPr>
        <xdr:cNvPr id="16" name="Connecteur droit avec flèche 15"/>
        <xdr:cNvCxnSpPr/>
      </xdr:nvCxnSpPr>
      <xdr:spPr bwMode="auto">
        <a:xfrm rot="16200000" flipV="1">
          <a:off x="40148243" y="5724158"/>
          <a:ext cx="182440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70</xdr:col>
      <xdr:colOff>212482</xdr:colOff>
      <xdr:row>44</xdr:row>
      <xdr:rowOff>146538</xdr:rowOff>
    </xdr:from>
    <xdr:to>
      <xdr:col>73</xdr:col>
      <xdr:colOff>424962</xdr:colOff>
      <xdr:row>51</xdr:row>
      <xdr:rowOff>101111</xdr:rowOff>
    </xdr:to>
    <xdr:sp macro="" textlink="">
      <xdr:nvSpPr>
        <xdr:cNvPr id="17" name="Rectangle à coins arrondis 16"/>
        <xdr:cNvSpPr/>
      </xdr:nvSpPr>
      <xdr:spPr bwMode="auto">
        <a:xfrm>
          <a:off x="40750882" y="5804388"/>
          <a:ext cx="1955555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69</xdr:col>
      <xdr:colOff>483577</xdr:colOff>
      <xdr:row>46</xdr:row>
      <xdr:rowOff>21980</xdr:rowOff>
    </xdr:from>
    <xdr:to>
      <xdr:col>70</xdr:col>
      <xdr:colOff>212482</xdr:colOff>
      <xdr:row>48</xdr:row>
      <xdr:rowOff>39565</xdr:rowOff>
    </xdr:to>
    <xdr:cxnSp macro="">
      <xdr:nvCxnSpPr>
        <xdr:cNvPr id="18" name="Connecteur droit avec flèche 17"/>
        <xdr:cNvCxnSpPr>
          <a:stCxn id="17" idx="1"/>
        </xdr:cNvCxnSpPr>
      </xdr:nvCxnSpPr>
      <xdr:spPr bwMode="auto">
        <a:xfrm rot="10800000">
          <a:off x="40440952" y="5984630"/>
          <a:ext cx="309930" cy="28428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5" name="Ellipse 4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6" name="Connecteur droit avec flèche 5"/>
        <xdr:cNvCxnSpPr>
          <a:stCxn id="5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7" name="Connecteur droit avec flèche 6"/>
        <xdr:cNvCxnSpPr>
          <a:stCxn id="5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8" name="Connecteur droit avec flèche 7"/>
        <xdr:cNvCxnSpPr>
          <a:stCxn id="5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9" name="Ellipse 8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10" name="Connecteur droit avec flèche 9"/>
        <xdr:cNvCxnSpPr>
          <a:stCxn id="9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11" name="Connecteur droit avec flèche 10"/>
        <xdr:cNvCxnSpPr>
          <a:stCxn id="9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12" name="Connecteur droit avec flèche 11"/>
        <xdr:cNvCxnSpPr>
          <a:stCxn id="9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27</xdr:col>
      <xdr:colOff>285751</xdr:colOff>
      <xdr:row>43</xdr:row>
      <xdr:rowOff>109904</xdr:rowOff>
    </xdr:from>
    <xdr:to>
      <xdr:col>27</xdr:col>
      <xdr:colOff>293078</xdr:colOff>
      <xdr:row>45</xdr:row>
      <xdr:rowOff>14654</xdr:rowOff>
    </xdr:to>
    <xdr:cxnSp macro="">
      <xdr:nvCxnSpPr>
        <xdr:cNvPr id="13" name="Connecteur droit avec flèche 12"/>
        <xdr:cNvCxnSpPr/>
      </xdr:nvCxnSpPr>
      <xdr:spPr bwMode="auto">
        <a:xfrm rot="16200000" flipV="1">
          <a:off x="16134252" y="5740278"/>
          <a:ext cx="200025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28</xdr:col>
      <xdr:colOff>454270</xdr:colOff>
      <xdr:row>44</xdr:row>
      <xdr:rowOff>146538</xdr:rowOff>
    </xdr:from>
    <xdr:to>
      <xdr:col>32</xdr:col>
      <xdr:colOff>87923</xdr:colOff>
      <xdr:row>51</xdr:row>
      <xdr:rowOff>101111</xdr:rowOff>
    </xdr:to>
    <xdr:sp macro="" textlink="">
      <xdr:nvSpPr>
        <xdr:cNvPr id="14" name="Rectangle à coins arrondis 13"/>
        <xdr:cNvSpPr/>
      </xdr:nvSpPr>
      <xdr:spPr bwMode="auto">
        <a:xfrm>
          <a:off x="16980145" y="5804388"/>
          <a:ext cx="1567228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28</xdr:col>
      <xdr:colOff>21986</xdr:colOff>
      <xdr:row>45</xdr:row>
      <xdr:rowOff>95255</xdr:rowOff>
    </xdr:from>
    <xdr:to>
      <xdr:col>28</xdr:col>
      <xdr:colOff>454271</xdr:colOff>
      <xdr:row>48</xdr:row>
      <xdr:rowOff>39566</xdr:rowOff>
    </xdr:to>
    <xdr:cxnSp macro="">
      <xdr:nvCxnSpPr>
        <xdr:cNvPr id="15" name="Connecteur droit avec flèche 14"/>
        <xdr:cNvCxnSpPr>
          <a:stCxn id="14" idx="1"/>
        </xdr:cNvCxnSpPr>
      </xdr:nvCxnSpPr>
      <xdr:spPr bwMode="auto">
        <a:xfrm rot="10800000">
          <a:off x="16547861" y="5924555"/>
          <a:ext cx="432285" cy="34436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69</xdr:col>
      <xdr:colOff>278424</xdr:colOff>
      <xdr:row>43</xdr:row>
      <xdr:rowOff>102577</xdr:rowOff>
    </xdr:from>
    <xdr:to>
      <xdr:col>69</xdr:col>
      <xdr:colOff>285751</xdr:colOff>
      <xdr:row>44</xdr:row>
      <xdr:rowOff>161192</xdr:rowOff>
    </xdr:to>
    <xdr:cxnSp macro="">
      <xdr:nvCxnSpPr>
        <xdr:cNvPr id="16" name="Connecteur droit avec flèche 15"/>
        <xdr:cNvCxnSpPr/>
      </xdr:nvCxnSpPr>
      <xdr:spPr bwMode="auto">
        <a:xfrm rot="16200000" flipV="1">
          <a:off x="40148243" y="5724158"/>
          <a:ext cx="182440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70</xdr:col>
      <xdr:colOff>212482</xdr:colOff>
      <xdr:row>44</xdr:row>
      <xdr:rowOff>146538</xdr:rowOff>
    </xdr:from>
    <xdr:to>
      <xdr:col>73</xdr:col>
      <xdr:colOff>424962</xdr:colOff>
      <xdr:row>51</xdr:row>
      <xdr:rowOff>101111</xdr:rowOff>
    </xdr:to>
    <xdr:sp macro="" textlink="">
      <xdr:nvSpPr>
        <xdr:cNvPr id="17" name="Rectangle à coins arrondis 16"/>
        <xdr:cNvSpPr/>
      </xdr:nvSpPr>
      <xdr:spPr bwMode="auto">
        <a:xfrm>
          <a:off x="40750882" y="5804388"/>
          <a:ext cx="1955555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69</xdr:col>
      <xdr:colOff>483577</xdr:colOff>
      <xdr:row>46</xdr:row>
      <xdr:rowOff>21980</xdr:rowOff>
    </xdr:from>
    <xdr:to>
      <xdr:col>70</xdr:col>
      <xdr:colOff>212482</xdr:colOff>
      <xdr:row>48</xdr:row>
      <xdr:rowOff>39565</xdr:rowOff>
    </xdr:to>
    <xdr:cxnSp macro="">
      <xdr:nvCxnSpPr>
        <xdr:cNvPr id="18" name="Connecteur droit avec flèche 17"/>
        <xdr:cNvCxnSpPr>
          <a:stCxn id="17" idx="1"/>
        </xdr:cNvCxnSpPr>
      </xdr:nvCxnSpPr>
      <xdr:spPr bwMode="auto">
        <a:xfrm rot="10800000">
          <a:off x="40440952" y="5984630"/>
          <a:ext cx="309930" cy="28428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5" name="Ellipse 4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6" name="Connecteur droit avec flèche 5"/>
        <xdr:cNvCxnSpPr>
          <a:stCxn id="5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7" name="Connecteur droit avec flèche 6"/>
        <xdr:cNvCxnSpPr>
          <a:stCxn id="5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8" name="Connecteur droit avec flèche 7"/>
        <xdr:cNvCxnSpPr>
          <a:stCxn id="5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9" name="Ellipse 8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10" name="Connecteur droit avec flèche 9"/>
        <xdr:cNvCxnSpPr>
          <a:stCxn id="9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11" name="Connecteur droit avec flèche 10"/>
        <xdr:cNvCxnSpPr>
          <a:stCxn id="9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12" name="Connecteur droit avec flèche 11"/>
        <xdr:cNvCxnSpPr>
          <a:stCxn id="9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27</xdr:col>
      <xdr:colOff>285751</xdr:colOff>
      <xdr:row>43</xdr:row>
      <xdr:rowOff>109904</xdr:rowOff>
    </xdr:from>
    <xdr:to>
      <xdr:col>27</xdr:col>
      <xdr:colOff>293078</xdr:colOff>
      <xdr:row>45</xdr:row>
      <xdr:rowOff>14654</xdr:rowOff>
    </xdr:to>
    <xdr:cxnSp macro="">
      <xdr:nvCxnSpPr>
        <xdr:cNvPr id="13" name="Connecteur droit avec flèche 12"/>
        <xdr:cNvCxnSpPr/>
      </xdr:nvCxnSpPr>
      <xdr:spPr bwMode="auto">
        <a:xfrm rot="16200000" flipV="1">
          <a:off x="16134252" y="5740278"/>
          <a:ext cx="200025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28</xdr:col>
      <xdr:colOff>454270</xdr:colOff>
      <xdr:row>44</xdr:row>
      <xdr:rowOff>146538</xdr:rowOff>
    </xdr:from>
    <xdr:to>
      <xdr:col>32</xdr:col>
      <xdr:colOff>87923</xdr:colOff>
      <xdr:row>51</xdr:row>
      <xdr:rowOff>101111</xdr:rowOff>
    </xdr:to>
    <xdr:sp macro="" textlink="">
      <xdr:nvSpPr>
        <xdr:cNvPr id="14" name="Rectangle à coins arrondis 13"/>
        <xdr:cNvSpPr/>
      </xdr:nvSpPr>
      <xdr:spPr bwMode="auto">
        <a:xfrm>
          <a:off x="16980145" y="5804388"/>
          <a:ext cx="1567228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28</xdr:col>
      <xdr:colOff>21986</xdr:colOff>
      <xdr:row>45</xdr:row>
      <xdr:rowOff>95255</xdr:rowOff>
    </xdr:from>
    <xdr:to>
      <xdr:col>28</xdr:col>
      <xdr:colOff>454271</xdr:colOff>
      <xdr:row>48</xdr:row>
      <xdr:rowOff>39566</xdr:rowOff>
    </xdr:to>
    <xdr:cxnSp macro="">
      <xdr:nvCxnSpPr>
        <xdr:cNvPr id="15" name="Connecteur droit avec flèche 14"/>
        <xdr:cNvCxnSpPr>
          <a:stCxn id="14" idx="1"/>
        </xdr:cNvCxnSpPr>
      </xdr:nvCxnSpPr>
      <xdr:spPr bwMode="auto">
        <a:xfrm rot="10800000">
          <a:off x="16547861" y="5924555"/>
          <a:ext cx="432285" cy="34436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69</xdr:col>
      <xdr:colOff>278424</xdr:colOff>
      <xdr:row>43</xdr:row>
      <xdr:rowOff>102577</xdr:rowOff>
    </xdr:from>
    <xdr:to>
      <xdr:col>69</xdr:col>
      <xdr:colOff>285751</xdr:colOff>
      <xdr:row>44</xdr:row>
      <xdr:rowOff>161192</xdr:rowOff>
    </xdr:to>
    <xdr:cxnSp macro="">
      <xdr:nvCxnSpPr>
        <xdr:cNvPr id="16" name="Connecteur droit avec flèche 15"/>
        <xdr:cNvCxnSpPr/>
      </xdr:nvCxnSpPr>
      <xdr:spPr bwMode="auto">
        <a:xfrm rot="16200000" flipV="1">
          <a:off x="40148243" y="5724158"/>
          <a:ext cx="182440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70</xdr:col>
      <xdr:colOff>212482</xdr:colOff>
      <xdr:row>44</xdr:row>
      <xdr:rowOff>146538</xdr:rowOff>
    </xdr:from>
    <xdr:to>
      <xdr:col>73</xdr:col>
      <xdr:colOff>424962</xdr:colOff>
      <xdr:row>51</xdr:row>
      <xdr:rowOff>101111</xdr:rowOff>
    </xdr:to>
    <xdr:sp macro="" textlink="">
      <xdr:nvSpPr>
        <xdr:cNvPr id="17" name="Rectangle à coins arrondis 16"/>
        <xdr:cNvSpPr/>
      </xdr:nvSpPr>
      <xdr:spPr bwMode="auto">
        <a:xfrm>
          <a:off x="40750882" y="5804388"/>
          <a:ext cx="1955555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69</xdr:col>
      <xdr:colOff>483577</xdr:colOff>
      <xdr:row>46</xdr:row>
      <xdr:rowOff>21980</xdr:rowOff>
    </xdr:from>
    <xdr:to>
      <xdr:col>70</xdr:col>
      <xdr:colOff>212482</xdr:colOff>
      <xdr:row>48</xdr:row>
      <xdr:rowOff>39565</xdr:rowOff>
    </xdr:to>
    <xdr:cxnSp macro="">
      <xdr:nvCxnSpPr>
        <xdr:cNvPr id="18" name="Connecteur droit avec flèche 17"/>
        <xdr:cNvCxnSpPr>
          <a:stCxn id="17" idx="1"/>
        </xdr:cNvCxnSpPr>
      </xdr:nvCxnSpPr>
      <xdr:spPr bwMode="auto">
        <a:xfrm rot="10800000">
          <a:off x="40440952" y="5984630"/>
          <a:ext cx="309930" cy="28428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49</xdr:row>
      <xdr:rowOff>29307</xdr:rowOff>
    </xdr:from>
    <xdr:to>
      <xdr:col>9</xdr:col>
      <xdr:colOff>0</xdr:colOff>
      <xdr:row>53</xdr:row>
      <xdr:rowOff>7327</xdr:rowOff>
    </xdr:to>
    <xdr:sp macro="" textlink="">
      <xdr:nvSpPr>
        <xdr:cNvPr id="5" name="Ellipse 4"/>
        <xdr:cNvSpPr/>
      </xdr:nvSpPr>
      <xdr:spPr bwMode="auto">
        <a:xfrm>
          <a:off x="3933826" y="6392007"/>
          <a:ext cx="1552574" cy="539995"/>
        </a:xfrm>
        <a:prstGeom prst="ellipse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800" b="0" i="1">
              <a:solidFill>
                <a:srgbClr val="FF0000"/>
              </a:solidFill>
            </a:rPr>
            <a:t>Ces</a:t>
          </a:r>
          <a:r>
            <a:rPr lang="fr-FR" sz="800" b="0" i="1" baseline="0">
              <a:solidFill>
                <a:srgbClr val="FF0000"/>
              </a:solidFill>
            </a:rPr>
            <a:t> deux s</a:t>
          </a:r>
          <a:r>
            <a:rPr lang="fr-FR" sz="800" b="0" i="1">
              <a:solidFill>
                <a:srgbClr val="FF0000"/>
              </a:solidFill>
            </a:rPr>
            <a:t>ommes doivent ètre Identiques et "VRAI"</a:t>
          </a:r>
          <a:r>
            <a:rPr lang="fr-FR" sz="800" b="0" i="1" baseline="0">
              <a:solidFill>
                <a:srgbClr val="FF0000"/>
              </a:solidFill>
            </a:rPr>
            <a:t> doit s'afficher</a:t>
          </a:r>
          <a:endParaRPr lang="fr-FR" sz="800" b="0" i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21981</xdr:colOff>
      <xdr:row>51</xdr:row>
      <xdr:rowOff>32971</xdr:rowOff>
    </xdr:from>
    <xdr:to>
      <xdr:col>6</xdr:col>
      <xdr:colOff>190501</xdr:colOff>
      <xdr:row>51</xdr:row>
      <xdr:rowOff>73271</xdr:rowOff>
    </xdr:to>
    <xdr:cxnSp macro="">
      <xdr:nvCxnSpPr>
        <xdr:cNvPr id="6" name="Connecteur droit avec flèche 5"/>
        <xdr:cNvCxnSpPr>
          <a:stCxn id="5" idx="2"/>
        </xdr:cNvCxnSpPr>
      </xdr:nvCxnSpPr>
      <xdr:spPr bwMode="auto">
        <a:xfrm rot="10800000" flipV="1">
          <a:off x="3765306" y="6662371"/>
          <a:ext cx="168520" cy="40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49</xdr:row>
      <xdr:rowOff>14657</xdr:rowOff>
    </xdr:from>
    <xdr:to>
      <xdr:col>9</xdr:col>
      <xdr:colOff>395653</xdr:colOff>
      <xdr:row>51</xdr:row>
      <xdr:rowOff>32971</xdr:rowOff>
    </xdr:to>
    <xdr:cxnSp macro="">
      <xdr:nvCxnSpPr>
        <xdr:cNvPr id="7" name="Connecteur droit avec flèche 6"/>
        <xdr:cNvCxnSpPr>
          <a:stCxn id="5" idx="6"/>
        </xdr:cNvCxnSpPr>
      </xdr:nvCxnSpPr>
      <xdr:spPr bwMode="auto">
        <a:xfrm flipV="1">
          <a:off x="5486400" y="6377357"/>
          <a:ext cx="395653" cy="28501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9</xdr:col>
      <xdr:colOff>0</xdr:colOff>
      <xdr:row>51</xdr:row>
      <xdr:rowOff>32971</xdr:rowOff>
    </xdr:from>
    <xdr:to>
      <xdr:col>9</xdr:col>
      <xdr:colOff>571500</xdr:colOff>
      <xdr:row>51</xdr:row>
      <xdr:rowOff>58615</xdr:rowOff>
    </xdr:to>
    <xdr:cxnSp macro="">
      <xdr:nvCxnSpPr>
        <xdr:cNvPr id="8" name="Connecteur droit avec flèche 7"/>
        <xdr:cNvCxnSpPr>
          <a:stCxn id="5" idx="6"/>
        </xdr:cNvCxnSpPr>
      </xdr:nvCxnSpPr>
      <xdr:spPr bwMode="auto">
        <a:xfrm>
          <a:off x="5486400" y="6662371"/>
          <a:ext cx="571500" cy="2564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27</xdr:col>
      <xdr:colOff>285751</xdr:colOff>
      <xdr:row>43</xdr:row>
      <xdr:rowOff>109904</xdr:rowOff>
    </xdr:from>
    <xdr:to>
      <xdr:col>27</xdr:col>
      <xdr:colOff>293078</xdr:colOff>
      <xdr:row>45</xdr:row>
      <xdr:rowOff>14654</xdr:rowOff>
    </xdr:to>
    <xdr:cxnSp macro="">
      <xdr:nvCxnSpPr>
        <xdr:cNvPr id="9" name="Connecteur droit avec flèche 8"/>
        <xdr:cNvCxnSpPr/>
      </xdr:nvCxnSpPr>
      <xdr:spPr bwMode="auto">
        <a:xfrm rot="16200000" flipV="1">
          <a:off x="16134252" y="5740278"/>
          <a:ext cx="200025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28</xdr:col>
      <xdr:colOff>454270</xdr:colOff>
      <xdr:row>44</xdr:row>
      <xdr:rowOff>146538</xdr:rowOff>
    </xdr:from>
    <xdr:to>
      <xdr:col>32</xdr:col>
      <xdr:colOff>87923</xdr:colOff>
      <xdr:row>51</xdr:row>
      <xdr:rowOff>101111</xdr:rowOff>
    </xdr:to>
    <xdr:sp macro="" textlink="">
      <xdr:nvSpPr>
        <xdr:cNvPr id="10" name="Rectangle à coins arrondis 9"/>
        <xdr:cNvSpPr/>
      </xdr:nvSpPr>
      <xdr:spPr bwMode="auto">
        <a:xfrm>
          <a:off x="16980145" y="5804388"/>
          <a:ext cx="1567228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28</xdr:col>
      <xdr:colOff>21986</xdr:colOff>
      <xdr:row>45</xdr:row>
      <xdr:rowOff>95255</xdr:rowOff>
    </xdr:from>
    <xdr:to>
      <xdr:col>28</xdr:col>
      <xdr:colOff>454271</xdr:colOff>
      <xdr:row>48</xdr:row>
      <xdr:rowOff>39566</xdr:rowOff>
    </xdr:to>
    <xdr:cxnSp macro="">
      <xdr:nvCxnSpPr>
        <xdr:cNvPr id="11" name="Connecteur droit avec flèche 10"/>
        <xdr:cNvCxnSpPr>
          <a:stCxn id="10" idx="1"/>
        </xdr:cNvCxnSpPr>
      </xdr:nvCxnSpPr>
      <xdr:spPr bwMode="auto">
        <a:xfrm rot="10800000">
          <a:off x="16547861" y="5924555"/>
          <a:ext cx="432285" cy="34436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69</xdr:col>
      <xdr:colOff>278424</xdr:colOff>
      <xdr:row>43</xdr:row>
      <xdr:rowOff>102577</xdr:rowOff>
    </xdr:from>
    <xdr:to>
      <xdr:col>69</xdr:col>
      <xdr:colOff>285751</xdr:colOff>
      <xdr:row>44</xdr:row>
      <xdr:rowOff>161192</xdr:rowOff>
    </xdr:to>
    <xdr:cxnSp macro="">
      <xdr:nvCxnSpPr>
        <xdr:cNvPr id="12" name="Connecteur droit avec flèche 11"/>
        <xdr:cNvCxnSpPr/>
      </xdr:nvCxnSpPr>
      <xdr:spPr bwMode="auto">
        <a:xfrm rot="16200000" flipV="1">
          <a:off x="40148243" y="5724158"/>
          <a:ext cx="182440" cy="7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70</xdr:col>
      <xdr:colOff>212482</xdr:colOff>
      <xdr:row>44</xdr:row>
      <xdr:rowOff>146538</xdr:rowOff>
    </xdr:from>
    <xdr:to>
      <xdr:col>73</xdr:col>
      <xdr:colOff>424962</xdr:colOff>
      <xdr:row>51</xdr:row>
      <xdr:rowOff>101111</xdr:rowOff>
    </xdr:to>
    <xdr:sp macro="" textlink="">
      <xdr:nvSpPr>
        <xdr:cNvPr id="13" name="Rectangle à coins arrondis 12"/>
        <xdr:cNvSpPr/>
      </xdr:nvSpPr>
      <xdr:spPr bwMode="auto">
        <a:xfrm>
          <a:off x="40750882" y="5804388"/>
          <a:ext cx="1955555" cy="926123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000"/>
            <a:t>Après avoir renseigné les virements internes, la cellule doit afficher "VRAI"</a:t>
          </a:r>
        </a:p>
        <a:p>
          <a:pPr algn="ctr"/>
          <a:r>
            <a:rPr lang="fr-FR" sz="1000"/>
            <a:t>(cellules AB44 et BR44 identiques)</a:t>
          </a:r>
        </a:p>
      </xdr:txBody>
    </xdr:sp>
    <xdr:clientData/>
  </xdr:twoCellAnchor>
  <xdr:twoCellAnchor>
    <xdr:from>
      <xdr:col>69</xdr:col>
      <xdr:colOff>483577</xdr:colOff>
      <xdr:row>46</xdr:row>
      <xdr:rowOff>21980</xdr:rowOff>
    </xdr:from>
    <xdr:to>
      <xdr:col>70</xdr:col>
      <xdr:colOff>212482</xdr:colOff>
      <xdr:row>48</xdr:row>
      <xdr:rowOff>39565</xdr:rowOff>
    </xdr:to>
    <xdr:cxnSp macro="">
      <xdr:nvCxnSpPr>
        <xdr:cNvPr id="14" name="Connecteur droit avec flèche 13"/>
        <xdr:cNvCxnSpPr>
          <a:stCxn id="13" idx="1"/>
        </xdr:cNvCxnSpPr>
      </xdr:nvCxnSpPr>
      <xdr:spPr bwMode="auto">
        <a:xfrm rot="10800000">
          <a:off x="40440952" y="5984630"/>
          <a:ext cx="309930" cy="28428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IX65536"/>
  <sheetViews>
    <sheetView zoomScale="130" zoomScaleNormal="130" workbookViewId="0">
      <pane xSplit="3" ySplit="11" topLeftCell="D43" activePane="bottomRight" state="frozen"/>
      <selection pane="topRight" activeCell="D1" sqref="D1"/>
      <selection pane="bottomLeft" activeCell="A12" sqref="A12"/>
      <selection pane="bottomRight" activeCell="AC12" sqref="AC12"/>
    </sheetView>
  </sheetViews>
  <sheetFormatPr baseColWidth="10" defaultColWidth="11.5703125" defaultRowHeight="12.75"/>
  <cols>
    <col min="1" max="1" width="5.7109375" style="1" customWidth="1"/>
    <col min="2" max="2" width="4.85546875" style="1" customWidth="1"/>
    <col min="3" max="3" width="20.7109375" style="1" customWidth="1"/>
    <col min="4" max="4" width="8.7109375" style="2" customWidth="1"/>
    <col min="5" max="31" width="8.7109375" style="1" customWidth="1"/>
    <col min="32" max="32" width="2.85546875" style="1" customWidth="1"/>
    <col min="33" max="73" width="8.7109375" style="1" customWidth="1"/>
    <col min="74" max="74" width="8.7109375" style="2" customWidth="1"/>
    <col min="75" max="16384" width="11.5703125" style="1"/>
  </cols>
  <sheetData>
    <row r="1" spans="1:74" s="8" customFormat="1" ht="9" customHeight="1" thickBot="1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4"/>
      <c r="X1" s="4"/>
      <c r="Y1" s="4"/>
      <c r="Z1" s="4"/>
      <c r="AA1" s="4"/>
      <c r="AB1" s="6"/>
      <c r="AC1" s="6"/>
      <c r="AD1" s="6"/>
      <c r="AE1" s="7"/>
      <c r="AF1" s="7"/>
      <c r="AG1" s="7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"/>
    </row>
    <row r="2" spans="1:74" s="8" customFormat="1" ht="9" customHeight="1" thickBot="1">
      <c r="A2" s="3"/>
      <c r="B2" s="3"/>
      <c r="C2" s="3"/>
      <c r="D2" s="9"/>
      <c r="E2" s="10">
        <v>707</v>
      </c>
      <c r="F2" s="10">
        <v>741</v>
      </c>
      <c r="G2" s="10">
        <v>7411</v>
      </c>
      <c r="H2" s="10">
        <v>7412</v>
      </c>
      <c r="I2" s="10">
        <v>7413</v>
      </c>
      <c r="J2" s="10">
        <v>742</v>
      </c>
      <c r="K2" s="10">
        <v>743</v>
      </c>
      <c r="L2" s="10">
        <v>744</v>
      </c>
      <c r="M2" s="10">
        <v>745</v>
      </c>
      <c r="N2" s="10">
        <v>746</v>
      </c>
      <c r="O2" s="10">
        <v>747</v>
      </c>
      <c r="P2" s="10">
        <v>748</v>
      </c>
      <c r="Q2" s="10">
        <v>749</v>
      </c>
      <c r="R2" s="10">
        <v>7491</v>
      </c>
      <c r="S2" s="10">
        <v>7492</v>
      </c>
      <c r="T2" s="10">
        <v>7493</v>
      </c>
      <c r="U2" s="10">
        <v>755</v>
      </c>
      <c r="V2" s="10">
        <v>7561</v>
      </c>
      <c r="W2" s="10">
        <v>7562</v>
      </c>
      <c r="X2" s="10">
        <v>7563</v>
      </c>
      <c r="Y2" s="10">
        <v>757</v>
      </c>
      <c r="Z2" s="10">
        <v>771</v>
      </c>
      <c r="AA2" s="10">
        <v>7718</v>
      </c>
      <c r="AB2" s="240" t="s">
        <v>0</v>
      </c>
      <c r="AC2" s="261" t="s">
        <v>237</v>
      </c>
      <c r="AD2" s="253" t="s">
        <v>1</v>
      </c>
      <c r="AE2" s="260" t="s">
        <v>2</v>
      </c>
      <c r="AF2" s="11"/>
      <c r="AG2" s="12">
        <v>218</v>
      </c>
      <c r="AH2" s="13">
        <v>60221</v>
      </c>
      <c r="AI2" s="13">
        <v>60224</v>
      </c>
      <c r="AJ2" s="13">
        <v>605</v>
      </c>
      <c r="AK2" s="13">
        <v>6065</v>
      </c>
      <c r="AL2" s="13">
        <v>607</v>
      </c>
      <c r="AM2" s="13">
        <v>6151</v>
      </c>
      <c r="AN2" s="13">
        <v>6152</v>
      </c>
      <c r="AO2" s="13">
        <v>6161</v>
      </c>
      <c r="AP2" s="13">
        <v>6162</v>
      </c>
      <c r="AQ2" s="10">
        <v>6171</v>
      </c>
      <c r="AR2" s="10">
        <v>6172</v>
      </c>
      <c r="AS2" s="10">
        <v>6173</v>
      </c>
      <c r="AT2" s="13">
        <v>6180</v>
      </c>
      <c r="AU2" s="13">
        <v>6226</v>
      </c>
      <c r="AV2" s="13">
        <v>6251</v>
      </c>
      <c r="AW2" s="10">
        <v>62511</v>
      </c>
      <c r="AX2" s="10">
        <v>62512</v>
      </c>
      <c r="AY2" s="10">
        <v>62513</v>
      </c>
      <c r="AZ2" s="10">
        <v>626</v>
      </c>
      <c r="BA2" s="13">
        <v>627</v>
      </c>
      <c r="BB2" s="10">
        <v>6335</v>
      </c>
      <c r="BC2" s="10">
        <v>63513</v>
      </c>
      <c r="BD2" s="10">
        <v>6411</v>
      </c>
      <c r="BE2" s="10">
        <v>645</v>
      </c>
      <c r="BF2" s="10">
        <v>646</v>
      </c>
      <c r="BG2" s="10">
        <v>647</v>
      </c>
      <c r="BH2" s="10">
        <v>651</v>
      </c>
      <c r="BI2" s="10">
        <v>6511</v>
      </c>
      <c r="BJ2" s="10">
        <v>652</v>
      </c>
      <c r="BK2" s="10">
        <v>653</v>
      </c>
      <c r="BL2" s="10">
        <v>654</v>
      </c>
      <c r="BM2" s="10">
        <v>655</v>
      </c>
      <c r="BN2" s="10">
        <v>656</v>
      </c>
      <c r="BO2" s="10">
        <v>657</v>
      </c>
      <c r="BP2" s="10">
        <v>671</v>
      </c>
      <c r="BQ2" s="10">
        <v>6713</v>
      </c>
      <c r="BR2" s="240" t="s">
        <v>0</v>
      </c>
      <c r="BS2" s="264" t="s">
        <v>239</v>
      </c>
      <c r="BT2" s="253" t="s">
        <v>1</v>
      </c>
      <c r="BU2" s="254" t="s">
        <v>2</v>
      </c>
      <c r="BV2" s="14"/>
    </row>
    <row r="3" spans="1:74" s="24" customFormat="1" ht="9" customHeight="1" thickBot="1">
      <c r="A3" s="255" t="s">
        <v>3</v>
      </c>
      <c r="B3" s="255"/>
      <c r="C3" s="255"/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12</v>
      </c>
      <c r="N3" s="16" t="s">
        <v>13</v>
      </c>
      <c r="O3" s="16" t="s">
        <v>14</v>
      </c>
      <c r="P3" s="16" t="s">
        <v>15</v>
      </c>
      <c r="Q3" s="17" t="s">
        <v>15</v>
      </c>
      <c r="R3" s="18" t="s">
        <v>16</v>
      </c>
      <c r="S3" s="18" t="s">
        <v>16</v>
      </c>
      <c r="T3" s="18" t="s">
        <v>17</v>
      </c>
      <c r="U3" s="256" t="s">
        <v>18</v>
      </c>
      <c r="V3" s="18" t="s">
        <v>19</v>
      </c>
      <c r="W3" s="16" t="s">
        <v>19</v>
      </c>
      <c r="X3" s="16" t="s">
        <v>17</v>
      </c>
      <c r="Y3" s="257" t="s">
        <v>20</v>
      </c>
      <c r="Z3" s="16" t="s">
        <v>21</v>
      </c>
      <c r="AA3" s="16" t="s">
        <v>22</v>
      </c>
      <c r="AB3" s="240"/>
      <c r="AC3" s="262"/>
      <c r="AD3" s="253"/>
      <c r="AE3" s="260"/>
      <c r="AF3" s="19"/>
      <c r="AG3" s="20" t="s">
        <v>23</v>
      </c>
      <c r="AH3" s="16" t="s">
        <v>24</v>
      </c>
      <c r="AI3" s="16" t="s">
        <v>21</v>
      </c>
      <c r="AJ3" s="16" t="s">
        <v>25</v>
      </c>
      <c r="AK3" s="16" t="s">
        <v>26</v>
      </c>
      <c r="AL3" s="16" t="s">
        <v>27</v>
      </c>
      <c r="AM3" s="16" t="s">
        <v>28</v>
      </c>
      <c r="AN3" s="16" t="s">
        <v>29</v>
      </c>
      <c r="AO3" s="16" t="s">
        <v>30</v>
      </c>
      <c r="AP3" s="16" t="s">
        <v>30</v>
      </c>
      <c r="AQ3" s="16" t="s">
        <v>31</v>
      </c>
      <c r="AR3" s="16" t="s">
        <v>32</v>
      </c>
      <c r="AS3" s="16" t="s">
        <v>32</v>
      </c>
      <c r="AT3" s="16" t="s">
        <v>33</v>
      </c>
      <c r="AU3" s="18" t="s">
        <v>34</v>
      </c>
      <c r="AV3" s="18" t="s">
        <v>34</v>
      </c>
      <c r="AW3" s="16" t="s">
        <v>34</v>
      </c>
      <c r="AX3" s="16" t="s">
        <v>35</v>
      </c>
      <c r="AY3" s="16" t="s">
        <v>36</v>
      </c>
      <c r="AZ3" s="16" t="s">
        <v>34</v>
      </c>
      <c r="BA3" s="16" t="s">
        <v>34</v>
      </c>
      <c r="BB3" s="16" t="s">
        <v>37</v>
      </c>
      <c r="BC3" s="16" t="s">
        <v>38</v>
      </c>
      <c r="BD3" s="258" t="s">
        <v>39</v>
      </c>
      <c r="BE3" s="21" t="s">
        <v>40</v>
      </c>
      <c r="BF3" s="22" t="s">
        <v>34</v>
      </c>
      <c r="BG3" s="21" t="s">
        <v>34</v>
      </c>
      <c r="BH3" s="21" t="s">
        <v>41</v>
      </c>
      <c r="BI3" s="21" t="s">
        <v>42</v>
      </c>
      <c r="BJ3" s="21" t="s">
        <v>41</v>
      </c>
      <c r="BK3" s="21" t="s">
        <v>41</v>
      </c>
      <c r="BL3" s="21" t="s">
        <v>16</v>
      </c>
      <c r="BM3" s="21" t="s">
        <v>43</v>
      </c>
      <c r="BN3" s="21" t="s">
        <v>44</v>
      </c>
      <c r="BO3" s="21" t="s">
        <v>45</v>
      </c>
      <c r="BP3" s="21" t="s">
        <v>40</v>
      </c>
      <c r="BQ3" s="16" t="s">
        <v>22</v>
      </c>
      <c r="BR3" s="240"/>
      <c r="BS3" s="265"/>
      <c r="BT3" s="253"/>
      <c r="BU3" s="254"/>
      <c r="BV3" s="23"/>
    </row>
    <row r="4" spans="1:74" s="8" customFormat="1" ht="9" customHeight="1" thickBot="1">
      <c r="A4" s="255"/>
      <c r="B4" s="255"/>
      <c r="C4" s="255"/>
      <c r="D4" s="15" t="s">
        <v>46</v>
      </c>
      <c r="E4" s="16" t="s">
        <v>47</v>
      </c>
      <c r="F4" s="16"/>
      <c r="G4" s="16" t="s">
        <v>48</v>
      </c>
      <c r="H4" s="16"/>
      <c r="I4" s="16"/>
      <c r="J4" s="16"/>
      <c r="K4" s="16" t="s">
        <v>49</v>
      </c>
      <c r="L4" s="16" t="s">
        <v>50</v>
      </c>
      <c r="M4" s="16" t="s">
        <v>51</v>
      </c>
      <c r="N4" s="16"/>
      <c r="O4" s="16"/>
      <c r="P4" s="16" t="s">
        <v>52</v>
      </c>
      <c r="Q4" s="16" t="s">
        <v>53</v>
      </c>
      <c r="R4" s="18" t="s">
        <v>54</v>
      </c>
      <c r="S4" s="18" t="s">
        <v>54</v>
      </c>
      <c r="T4" s="18" t="s">
        <v>55</v>
      </c>
      <c r="U4" s="256"/>
      <c r="V4" s="18" t="s">
        <v>56</v>
      </c>
      <c r="W4" s="16" t="s">
        <v>56</v>
      </c>
      <c r="X4" s="16" t="s">
        <v>19</v>
      </c>
      <c r="Y4" s="257"/>
      <c r="Z4" s="16" t="s">
        <v>57</v>
      </c>
      <c r="AA4" s="16" t="s">
        <v>58</v>
      </c>
      <c r="AB4" s="240"/>
      <c r="AC4" s="262"/>
      <c r="AD4" s="253"/>
      <c r="AE4" s="260"/>
      <c r="AF4" s="19"/>
      <c r="AG4" s="20" t="s">
        <v>59</v>
      </c>
      <c r="AH4" s="18" t="s">
        <v>60</v>
      </c>
      <c r="AI4" s="18" t="s">
        <v>29</v>
      </c>
      <c r="AJ4" s="18" t="s">
        <v>61</v>
      </c>
      <c r="AK4" s="25"/>
      <c r="AL4" s="18" t="s">
        <v>60</v>
      </c>
      <c r="AM4" s="26" t="s">
        <v>62</v>
      </c>
      <c r="AN4" s="18" t="s">
        <v>63</v>
      </c>
      <c r="AO4" s="18" t="s">
        <v>64</v>
      </c>
      <c r="AP4" s="18" t="s">
        <v>65</v>
      </c>
      <c r="AQ4" s="25"/>
      <c r="AR4" s="16" t="s">
        <v>66</v>
      </c>
      <c r="AS4" s="16" t="s">
        <v>67</v>
      </c>
      <c r="AT4" s="18" t="s">
        <v>68</v>
      </c>
      <c r="AU4" s="16" t="s">
        <v>69</v>
      </c>
      <c r="AV4" s="16" t="s">
        <v>70</v>
      </c>
      <c r="AW4" s="18" t="s">
        <v>71</v>
      </c>
      <c r="AX4" s="18" t="s">
        <v>72</v>
      </c>
      <c r="AY4" s="18" t="s">
        <v>73</v>
      </c>
      <c r="AZ4" s="18" t="s">
        <v>74</v>
      </c>
      <c r="BA4" s="18" t="s">
        <v>75</v>
      </c>
      <c r="BB4" s="16" t="s">
        <v>62</v>
      </c>
      <c r="BC4" s="18" t="s">
        <v>76</v>
      </c>
      <c r="BD4" s="258"/>
      <c r="BE4" s="27" t="s">
        <v>77</v>
      </c>
      <c r="BF4" s="27" t="s">
        <v>78</v>
      </c>
      <c r="BG4" s="27" t="s">
        <v>79</v>
      </c>
      <c r="BH4" s="27" t="s">
        <v>80</v>
      </c>
      <c r="BI4" s="27" t="s">
        <v>81</v>
      </c>
      <c r="BJ4" s="27" t="s">
        <v>80</v>
      </c>
      <c r="BK4" s="27" t="s">
        <v>80</v>
      </c>
      <c r="BL4" s="27" t="s">
        <v>82</v>
      </c>
      <c r="BM4" s="27" t="s">
        <v>83</v>
      </c>
      <c r="BN4" s="27" t="s">
        <v>84</v>
      </c>
      <c r="BO4" s="27" t="s">
        <v>85</v>
      </c>
      <c r="BP4" s="27" t="s">
        <v>86</v>
      </c>
      <c r="BQ4" s="16" t="s">
        <v>87</v>
      </c>
      <c r="BR4" s="240"/>
      <c r="BS4" s="265"/>
      <c r="BT4" s="253"/>
      <c r="BU4" s="254"/>
      <c r="BV4" s="28" t="s">
        <v>4</v>
      </c>
    </row>
    <row r="5" spans="1:74" s="24" customFormat="1" ht="9" customHeight="1" thickBot="1">
      <c r="A5" s="29"/>
      <c r="B5" s="30"/>
      <c r="C5" s="30"/>
      <c r="D5" s="31"/>
      <c r="E5" s="16" t="s">
        <v>88</v>
      </c>
      <c r="F5" s="25"/>
      <c r="G5" s="32" t="s">
        <v>89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90</v>
      </c>
      <c r="S5" s="26" t="s">
        <v>90</v>
      </c>
      <c r="T5" s="25"/>
      <c r="U5" s="256"/>
      <c r="V5" s="18" t="s">
        <v>91</v>
      </c>
      <c r="W5" s="16" t="s">
        <v>44</v>
      </c>
      <c r="X5" s="33"/>
      <c r="Y5" s="257"/>
      <c r="Z5" s="33"/>
      <c r="AA5" s="33"/>
      <c r="AB5" s="240"/>
      <c r="AC5" s="262"/>
      <c r="AD5" s="253"/>
      <c r="AE5" s="260"/>
      <c r="AF5" s="34"/>
      <c r="AG5" s="34"/>
      <c r="AH5" s="16" t="s">
        <v>92</v>
      </c>
      <c r="AI5" s="16"/>
      <c r="AJ5" s="16" t="s">
        <v>63</v>
      </c>
      <c r="AK5" s="16"/>
      <c r="AL5" s="35" t="s">
        <v>93</v>
      </c>
      <c r="AM5" s="16" t="s">
        <v>40</v>
      </c>
      <c r="AN5" s="16"/>
      <c r="AO5" s="16" t="s">
        <v>63</v>
      </c>
      <c r="AP5" s="16" t="s">
        <v>94</v>
      </c>
      <c r="AQ5" s="16"/>
      <c r="AR5" s="36"/>
      <c r="AS5" s="33"/>
      <c r="AT5" s="16"/>
      <c r="AU5" s="18" t="s">
        <v>95</v>
      </c>
      <c r="AV5" s="16" t="s">
        <v>96</v>
      </c>
      <c r="AW5" s="16" t="s">
        <v>62</v>
      </c>
      <c r="AX5" s="16" t="s">
        <v>97</v>
      </c>
      <c r="AY5" s="16"/>
      <c r="AZ5" s="16" t="s">
        <v>98</v>
      </c>
      <c r="BA5" s="16" t="s">
        <v>62</v>
      </c>
      <c r="BB5" s="16" t="s">
        <v>76</v>
      </c>
      <c r="BC5" s="16" t="s">
        <v>99</v>
      </c>
      <c r="BD5" s="258"/>
      <c r="BE5" s="37"/>
      <c r="BF5" s="27" t="s">
        <v>100</v>
      </c>
      <c r="BG5" s="27" t="s">
        <v>101</v>
      </c>
      <c r="BH5" s="27" t="s">
        <v>102</v>
      </c>
      <c r="BI5" s="27" t="s">
        <v>103</v>
      </c>
      <c r="BJ5" s="27" t="s">
        <v>104</v>
      </c>
      <c r="BK5" s="27" t="s">
        <v>105</v>
      </c>
      <c r="BL5" s="27"/>
      <c r="BM5" s="27"/>
      <c r="BN5" s="27" t="s">
        <v>106</v>
      </c>
      <c r="BO5" s="27" t="s">
        <v>107</v>
      </c>
      <c r="BP5" s="27" t="s">
        <v>60</v>
      </c>
      <c r="BQ5" s="16" t="s">
        <v>108</v>
      </c>
      <c r="BR5" s="240"/>
      <c r="BS5" s="265"/>
      <c r="BT5" s="253"/>
      <c r="BU5" s="254"/>
      <c r="BV5" s="28" t="s">
        <v>109</v>
      </c>
    </row>
    <row r="6" spans="1:74" s="8" customFormat="1" ht="9" customHeight="1" thickBot="1">
      <c r="A6" s="259" t="s">
        <v>110</v>
      </c>
      <c r="B6" s="259"/>
      <c r="C6" s="259"/>
      <c r="D6" s="38"/>
      <c r="E6" s="33"/>
      <c r="F6" s="16"/>
      <c r="G6" s="16" t="s">
        <v>111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8" t="s">
        <v>112</v>
      </c>
      <c r="S6" s="18" t="s">
        <v>51</v>
      </c>
      <c r="T6" s="39"/>
      <c r="U6" s="256"/>
      <c r="V6" s="40"/>
      <c r="W6" s="16"/>
      <c r="X6" s="33"/>
      <c r="Y6" s="257"/>
      <c r="Z6" s="25"/>
      <c r="AA6" s="25"/>
      <c r="AB6" s="240"/>
      <c r="AC6" s="262"/>
      <c r="AD6" s="253"/>
      <c r="AE6" s="260"/>
      <c r="AF6" s="41"/>
      <c r="AG6" s="41"/>
      <c r="AH6" s="36"/>
      <c r="AI6" s="36"/>
      <c r="AJ6" s="36"/>
      <c r="AK6" s="36"/>
      <c r="AL6" s="36"/>
      <c r="AM6" s="36"/>
      <c r="AN6" s="36"/>
      <c r="AO6" s="18" t="s">
        <v>56</v>
      </c>
      <c r="AP6" s="18" t="s">
        <v>113</v>
      </c>
      <c r="AQ6" s="25"/>
      <c r="AR6" s="25"/>
      <c r="AS6" s="25"/>
      <c r="AT6" s="36"/>
      <c r="AU6" s="16" t="s">
        <v>72</v>
      </c>
      <c r="AV6" s="36"/>
      <c r="AW6" s="18" t="s">
        <v>114</v>
      </c>
      <c r="AX6" s="25"/>
      <c r="AY6" s="25"/>
      <c r="AZ6" s="16"/>
      <c r="BA6" s="26" t="s">
        <v>115</v>
      </c>
      <c r="BB6" s="18" t="s">
        <v>116</v>
      </c>
      <c r="BC6" s="16" t="s">
        <v>117</v>
      </c>
      <c r="BD6" s="258"/>
      <c r="BE6" s="37"/>
      <c r="BF6" s="27" t="s">
        <v>118</v>
      </c>
      <c r="BG6" s="37"/>
      <c r="BH6" s="27" t="s">
        <v>119</v>
      </c>
      <c r="BI6" s="27" t="s">
        <v>94</v>
      </c>
      <c r="BJ6" s="27"/>
      <c r="BK6" s="27"/>
      <c r="BL6" s="27"/>
      <c r="BM6" s="27"/>
      <c r="BN6" s="27"/>
      <c r="BO6" s="27"/>
      <c r="BP6" s="27" t="s">
        <v>120</v>
      </c>
      <c r="BQ6" s="25"/>
      <c r="BR6" s="240"/>
      <c r="BS6" s="265"/>
      <c r="BT6" s="253"/>
      <c r="BU6" s="254"/>
      <c r="BV6" s="28"/>
    </row>
    <row r="7" spans="1:74" s="24" customFormat="1" ht="9" customHeight="1" thickBot="1">
      <c r="A7" s="259"/>
      <c r="B7" s="259"/>
      <c r="C7" s="259"/>
      <c r="D7" s="31"/>
      <c r="E7" s="3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9"/>
      <c r="T7" s="39"/>
      <c r="U7" s="256"/>
      <c r="V7" s="40"/>
      <c r="W7" s="33"/>
      <c r="X7" s="33"/>
      <c r="Y7" s="257"/>
      <c r="Z7" s="16"/>
      <c r="AA7" s="16"/>
      <c r="AB7" s="240"/>
      <c r="AC7" s="262"/>
      <c r="AD7" s="253"/>
      <c r="AE7" s="260"/>
      <c r="AF7" s="42"/>
      <c r="AG7" s="42"/>
      <c r="AH7" s="33"/>
      <c r="AI7" s="33"/>
      <c r="AJ7" s="33"/>
      <c r="AK7" s="33"/>
      <c r="AL7" s="33"/>
      <c r="AM7" s="33"/>
      <c r="AN7" s="33"/>
      <c r="AO7" s="33"/>
      <c r="AP7" s="33"/>
      <c r="AQ7" s="16"/>
      <c r="AR7" s="16"/>
      <c r="AS7" s="16"/>
      <c r="AT7" s="33"/>
      <c r="AU7" s="16" t="s">
        <v>121</v>
      </c>
      <c r="AV7" s="33"/>
      <c r="AW7" s="16"/>
      <c r="AX7" s="16"/>
      <c r="AY7" s="16"/>
      <c r="AZ7" s="16"/>
      <c r="BA7" s="16"/>
      <c r="BB7" s="16" t="s">
        <v>122</v>
      </c>
      <c r="BC7" s="33"/>
      <c r="BD7" s="258"/>
      <c r="BE7" s="37"/>
      <c r="BF7" s="37"/>
      <c r="BG7" s="37"/>
      <c r="BH7" s="37"/>
      <c r="BI7" s="27" t="s">
        <v>102</v>
      </c>
      <c r="BJ7" s="27"/>
      <c r="BK7" s="27"/>
      <c r="BL7" s="27"/>
      <c r="BM7" s="27"/>
      <c r="BN7" s="27"/>
      <c r="BO7" s="27"/>
      <c r="BP7" s="27"/>
      <c r="BQ7" s="16"/>
      <c r="BR7" s="240"/>
      <c r="BS7" s="265"/>
      <c r="BT7" s="253"/>
      <c r="BU7" s="254"/>
      <c r="BV7" s="23"/>
    </row>
    <row r="8" spans="1:74" s="8" customFormat="1" ht="9" customHeight="1" thickBot="1">
      <c r="A8" s="259"/>
      <c r="B8" s="259"/>
      <c r="C8" s="259"/>
      <c r="D8" s="38"/>
      <c r="E8" s="3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6"/>
      <c r="V8" s="40"/>
      <c r="W8" s="36"/>
      <c r="X8" s="36"/>
      <c r="Y8" s="257"/>
      <c r="Z8" s="36"/>
      <c r="AA8" s="36"/>
      <c r="AB8" s="240"/>
      <c r="AC8" s="262"/>
      <c r="AD8" s="253"/>
      <c r="AE8" s="260"/>
      <c r="AF8" s="41"/>
      <c r="AG8" s="41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16"/>
      <c r="AS8" s="36"/>
      <c r="AT8" s="36"/>
      <c r="AU8" s="36"/>
      <c r="AV8" s="36"/>
      <c r="AW8" s="16"/>
      <c r="AX8" s="16"/>
      <c r="AY8" s="16"/>
      <c r="AZ8" s="16"/>
      <c r="BA8" s="36"/>
      <c r="BB8" s="16"/>
      <c r="BC8" s="36"/>
      <c r="BD8" s="258"/>
      <c r="BE8" s="37"/>
      <c r="BF8" s="37"/>
      <c r="BG8" s="37"/>
      <c r="BH8" s="37"/>
      <c r="BI8" s="27" t="s">
        <v>119</v>
      </c>
      <c r="BJ8" s="27"/>
      <c r="BK8" s="27"/>
      <c r="BL8" s="27"/>
      <c r="BM8" s="27"/>
      <c r="BN8" s="27"/>
      <c r="BO8" s="27"/>
      <c r="BP8" s="27"/>
      <c r="BQ8" s="16"/>
      <c r="BR8" s="240"/>
      <c r="BS8" s="265"/>
      <c r="BT8" s="253"/>
      <c r="BU8" s="254"/>
      <c r="BV8" s="43"/>
    </row>
    <row r="9" spans="1:74" ht="9" customHeight="1">
      <c r="A9" s="44" t="s">
        <v>123</v>
      </c>
      <c r="B9" s="45" t="s">
        <v>124</v>
      </c>
      <c r="C9" s="46" t="s">
        <v>125</v>
      </c>
      <c r="D9" s="47"/>
      <c r="E9" s="4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39"/>
      <c r="U9" s="256"/>
      <c r="V9" s="40"/>
      <c r="W9" s="48"/>
      <c r="X9" s="48"/>
      <c r="Y9" s="257"/>
      <c r="Z9" s="33"/>
      <c r="AA9" s="33"/>
      <c r="AB9" s="240"/>
      <c r="AC9" s="263"/>
      <c r="AD9" s="253"/>
      <c r="AE9" s="260"/>
      <c r="AF9" s="49"/>
      <c r="AG9" s="49"/>
      <c r="AH9" s="50"/>
      <c r="AI9" s="33"/>
      <c r="AJ9" s="33"/>
      <c r="AK9" s="33"/>
      <c r="AL9" s="33"/>
      <c r="AM9" s="33"/>
      <c r="AN9" s="33"/>
      <c r="AO9" s="33"/>
      <c r="AP9" s="33"/>
      <c r="AQ9" s="48"/>
      <c r="AR9" s="51"/>
      <c r="AS9" s="48"/>
      <c r="AT9" s="51"/>
      <c r="AU9" s="51"/>
      <c r="AV9" s="51"/>
      <c r="AW9" s="52"/>
      <c r="AX9" s="50"/>
      <c r="AY9" s="51"/>
      <c r="AZ9" s="52"/>
      <c r="BA9" s="51"/>
      <c r="BB9" s="51"/>
      <c r="BC9" s="51"/>
      <c r="BD9" s="258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2"/>
      <c r="BR9" s="240"/>
      <c r="BS9" s="266"/>
      <c r="BT9" s="253"/>
      <c r="BU9" s="254"/>
      <c r="BV9" s="54"/>
    </row>
    <row r="10" spans="1:74" ht="9" customHeight="1">
      <c r="A10" s="55"/>
      <c r="B10" s="56"/>
      <c r="C10" s="56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>
        <v>16</v>
      </c>
      <c r="T10" s="56">
        <v>17</v>
      </c>
      <c r="U10" s="56">
        <v>18</v>
      </c>
      <c r="V10" s="56">
        <v>19</v>
      </c>
      <c r="W10" s="56">
        <v>20</v>
      </c>
      <c r="X10" s="56">
        <v>21</v>
      </c>
      <c r="Y10" s="56">
        <v>22</v>
      </c>
      <c r="Z10" s="56">
        <v>23</v>
      </c>
      <c r="AA10" s="56">
        <v>24</v>
      </c>
      <c r="AB10" s="56">
        <v>25</v>
      </c>
      <c r="AC10" s="56"/>
      <c r="AD10" s="56">
        <v>26</v>
      </c>
      <c r="AE10" s="57">
        <v>27</v>
      </c>
      <c r="AF10" s="58" t="s">
        <v>126</v>
      </c>
      <c r="AG10" s="58">
        <v>28</v>
      </c>
      <c r="AH10" s="56">
        <v>29</v>
      </c>
      <c r="AI10" s="56">
        <v>30</v>
      </c>
      <c r="AJ10" s="56">
        <v>31</v>
      </c>
      <c r="AK10" s="56">
        <v>32</v>
      </c>
      <c r="AL10" s="56">
        <v>33</v>
      </c>
      <c r="AM10" s="56">
        <v>34</v>
      </c>
      <c r="AN10" s="56">
        <v>35</v>
      </c>
      <c r="AO10" s="56">
        <v>36</v>
      </c>
      <c r="AP10" s="56">
        <v>37</v>
      </c>
      <c r="AQ10" s="56">
        <v>38</v>
      </c>
      <c r="AR10" s="56">
        <v>39</v>
      </c>
      <c r="AS10" s="56">
        <v>40</v>
      </c>
      <c r="AT10" s="56">
        <v>41</v>
      </c>
      <c r="AU10" s="56">
        <v>42</v>
      </c>
      <c r="AV10" s="56">
        <v>43</v>
      </c>
      <c r="AW10" s="56">
        <v>44</v>
      </c>
      <c r="AX10" s="56">
        <v>45</v>
      </c>
      <c r="AY10" s="56">
        <v>46</v>
      </c>
      <c r="AZ10" s="56">
        <v>47</v>
      </c>
      <c r="BA10" s="56">
        <v>48</v>
      </c>
      <c r="BB10" s="56">
        <v>49</v>
      </c>
      <c r="BC10" s="56">
        <v>50</v>
      </c>
      <c r="BD10" s="56">
        <v>51</v>
      </c>
      <c r="BE10" s="56">
        <v>52</v>
      </c>
      <c r="BF10" s="56">
        <v>53</v>
      </c>
      <c r="BG10" s="56">
        <v>54</v>
      </c>
      <c r="BH10" s="56">
        <v>55</v>
      </c>
      <c r="BI10" s="56">
        <v>56</v>
      </c>
      <c r="BJ10" s="56">
        <v>57</v>
      </c>
      <c r="BK10" s="56">
        <v>58</v>
      </c>
      <c r="BL10" s="56">
        <v>59</v>
      </c>
      <c r="BM10" s="56">
        <v>60</v>
      </c>
      <c r="BN10" s="56">
        <v>61</v>
      </c>
      <c r="BO10" s="56">
        <v>62</v>
      </c>
      <c r="BP10" s="56">
        <v>63</v>
      </c>
      <c r="BQ10" s="56">
        <v>64</v>
      </c>
      <c r="BR10" s="56">
        <v>65</v>
      </c>
      <c r="BS10" s="56"/>
      <c r="BT10" s="56">
        <v>66</v>
      </c>
      <c r="BU10" s="56">
        <v>67</v>
      </c>
      <c r="BV10" s="57">
        <v>68</v>
      </c>
    </row>
    <row r="11" spans="1:74" s="66" customFormat="1" ht="10.5" customHeight="1">
      <c r="A11" s="239" t="s">
        <v>127</v>
      </c>
      <c r="B11" s="239"/>
      <c r="C11" s="59" t="s">
        <v>128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60"/>
      <c r="AF11" s="61"/>
      <c r="AG11" s="62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4"/>
      <c r="BV11" s="65"/>
    </row>
    <row r="12" spans="1:74" s="77" customFormat="1" ht="10.5" customHeight="1">
      <c r="A12" s="224"/>
      <c r="B12" s="68"/>
      <c r="C12" s="69"/>
      <c r="D12" s="70" t="str">
        <f t="shared" ref="D12:D42" si="0">IF(SUM(E12:AA12)=0,"",SUM(E12:AA12))</f>
        <v/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 t="str">
        <f t="shared" ref="AF12:AF45" si="1">IF(B12=0,"",B12)</f>
        <v/>
      </c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6">
        <f t="shared" ref="BV12:BV42" si="2">(SUM(AG12:BQ12))</f>
        <v>0</v>
      </c>
    </row>
    <row r="13" spans="1:74" s="83" customFormat="1" ht="10.5" customHeight="1">
      <c r="A13" s="67"/>
      <c r="B13" s="68"/>
      <c r="C13" s="68"/>
      <c r="D13" s="70" t="str">
        <f t="shared" si="0"/>
        <v/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73" t="str">
        <f t="shared" si="1"/>
        <v/>
      </c>
      <c r="AG13" s="80"/>
      <c r="AH13" s="81"/>
      <c r="AI13" s="81"/>
      <c r="AJ13" s="81"/>
      <c r="AK13" s="81"/>
      <c r="AL13" s="81"/>
      <c r="AM13" s="81"/>
      <c r="AN13" s="81"/>
      <c r="AO13" s="81"/>
      <c r="AP13" s="81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82">
        <f t="shared" si="2"/>
        <v>0</v>
      </c>
    </row>
    <row r="14" spans="1:74" s="77" customFormat="1" ht="10.5" customHeight="1">
      <c r="A14" s="67"/>
      <c r="B14" s="68"/>
      <c r="C14" s="68"/>
      <c r="D14" s="70" t="str">
        <f t="shared" si="0"/>
        <v/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73" t="str">
        <f t="shared" si="1"/>
        <v/>
      </c>
      <c r="AG14" s="80"/>
      <c r="AH14" s="81"/>
      <c r="AI14" s="81"/>
      <c r="AJ14" s="81"/>
      <c r="AK14" s="81"/>
      <c r="AL14" s="81"/>
      <c r="AM14" s="81"/>
      <c r="AN14" s="81"/>
      <c r="AO14" s="81"/>
      <c r="AP14" s="81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82">
        <f t="shared" si="2"/>
        <v>0</v>
      </c>
    </row>
    <row r="15" spans="1:74" s="83" customFormat="1" ht="10.5" customHeight="1">
      <c r="A15" s="67"/>
      <c r="B15" s="68"/>
      <c r="C15" s="68"/>
      <c r="D15" s="70" t="str">
        <f t="shared" si="0"/>
        <v/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73" t="str">
        <f t="shared" si="1"/>
        <v/>
      </c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82">
        <f t="shared" si="2"/>
        <v>0</v>
      </c>
    </row>
    <row r="16" spans="1:74" s="77" customFormat="1" ht="10.5" customHeight="1">
      <c r="A16" s="67"/>
      <c r="B16" s="68"/>
      <c r="C16" s="84"/>
      <c r="D16" s="70" t="str">
        <f t="shared" si="0"/>
        <v/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73" t="str">
        <f t="shared" si="1"/>
        <v/>
      </c>
      <c r="AG16" s="80"/>
      <c r="AH16" s="81"/>
      <c r="AI16" s="81"/>
      <c r="AJ16" s="81"/>
      <c r="AK16" s="81"/>
      <c r="AL16" s="81"/>
      <c r="AM16" s="81"/>
      <c r="AN16" s="81"/>
      <c r="AO16" s="81"/>
      <c r="AP16" s="81"/>
      <c r="AQ16" s="78"/>
      <c r="AR16" s="78"/>
      <c r="AS16" s="78"/>
      <c r="AT16" s="78"/>
      <c r="AU16" s="78"/>
      <c r="AV16" s="78"/>
      <c r="AW16" s="78"/>
      <c r="AX16" s="85"/>
      <c r="AY16" s="85"/>
      <c r="AZ16" s="85"/>
      <c r="BA16" s="85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82">
        <f t="shared" si="2"/>
        <v>0</v>
      </c>
    </row>
    <row r="17" spans="1:163" s="83" customFormat="1" ht="10.5" customHeight="1">
      <c r="A17" s="67"/>
      <c r="B17" s="68"/>
      <c r="C17" s="69"/>
      <c r="D17" s="70" t="str">
        <f t="shared" si="0"/>
        <v/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73" t="str">
        <f t="shared" si="1"/>
        <v/>
      </c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78"/>
      <c r="AR17" s="78"/>
      <c r="AS17" s="78"/>
      <c r="AT17" s="78"/>
      <c r="AU17" s="78"/>
      <c r="AV17" s="78"/>
      <c r="AW17" s="78"/>
      <c r="AX17" s="85"/>
      <c r="AY17" s="85"/>
      <c r="AZ17" s="85"/>
      <c r="BA17" s="85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82">
        <f t="shared" si="2"/>
        <v>0</v>
      </c>
    </row>
    <row r="18" spans="1:163" s="92" customFormat="1" ht="10.5" customHeight="1">
      <c r="A18" s="86"/>
      <c r="B18" s="87"/>
      <c r="C18" s="69"/>
      <c r="D18" s="70" t="str">
        <f t="shared" si="0"/>
        <v/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72"/>
      <c r="AF18" s="89" t="str">
        <f t="shared" si="1"/>
        <v/>
      </c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2">
        <f t="shared" si="2"/>
        <v>0</v>
      </c>
    </row>
    <row r="19" spans="1:163" s="83" customFormat="1" ht="10.5" customHeight="1">
      <c r="A19" s="67"/>
      <c r="B19" s="68"/>
      <c r="C19" s="69"/>
      <c r="D19" s="70" t="str">
        <f t="shared" si="0"/>
        <v/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73" t="str">
        <f t="shared" si="1"/>
        <v/>
      </c>
      <c r="AG19" s="80"/>
      <c r="AH19" s="81"/>
      <c r="AI19" s="81"/>
      <c r="AJ19" s="81"/>
      <c r="AK19" s="81"/>
      <c r="AL19" s="81"/>
      <c r="AM19" s="81"/>
      <c r="AN19" s="81"/>
      <c r="AO19" s="81"/>
      <c r="AP19" s="81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82">
        <f t="shared" si="2"/>
        <v>0</v>
      </c>
    </row>
    <row r="20" spans="1:163" s="94" customFormat="1" ht="10.5" customHeight="1">
      <c r="A20" s="67"/>
      <c r="B20" s="68"/>
      <c r="C20" s="69"/>
      <c r="D20" s="70" t="str">
        <f t="shared" si="0"/>
        <v/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93"/>
      <c r="AF20" s="73" t="str">
        <f t="shared" si="1"/>
        <v/>
      </c>
      <c r="AG20" s="80"/>
      <c r="AH20" s="81"/>
      <c r="AI20" s="81"/>
      <c r="AJ20" s="81"/>
      <c r="AK20" s="81"/>
      <c r="AL20" s="81"/>
      <c r="AM20" s="81"/>
      <c r="AN20" s="81"/>
      <c r="AO20" s="81"/>
      <c r="AP20" s="81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82">
        <f t="shared" si="2"/>
        <v>0</v>
      </c>
    </row>
    <row r="21" spans="1:163" s="94" customFormat="1" ht="10.5" customHeight="1">
      <c r="A21" s="67"/>
      <c r="B21" s="68"/>
      <c r="C21" s="69"/>
      <c r="D21" s="70" t="str">
        <f t="shared" si="0"/>
        <v/>
      </c>
      <c r="E21" s="7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5"/>
      <c r="Y21" s="85"/>
      <c r="Z21" s="85"/>
      <c r="AA21" s="85"/>
      <c r="AB21" s="85"/>
      <c r="AC21" s="85"/>
      <c r="AD21" s="85"/>
      <c r="AE21" s="96"/>
      <c r="AF21" s="73" t="str">
        <f t="shared" si="1"/>
        <v/>
      </c>
      <c r="AG21" s="80"/>
      <c r="AH21" s="81"/>
      <c r="AI21" s="81"/>
      <c r="AJ21" s="81"/>
      <c r="AK21" s="81"/>
      <c r="AL21" s="81"/>
      <c r="AM21" s="81"/>
      <c r="AN21" s="81"/>
      <c r="AO21" s="81"/>
      <c r="AP21" s="81"/>
      <c r="AQ21" s="78"/>
      <c r="AR21" s="78"/>
      <c r="AS21" s="78"/>
      <c r="AT21" s="78"/>
      <c r="AU21" s="78"/>
      <c r="AV21" s="85"/>
      <c r="AW21" s="85"/>
      <c r="AX21" s="78"/>
      <c r="AY21" s="78"/>
      <c r="AZ21" s="78"/>
      <c r="BA21" s="78"/>
      <c r="BB21" s="78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78"/>
      <c r="BV21" s="82">
        <f t="shared" si="2"/>
        <v>0</v>
      </c>
    </row>
    <row r="22" spans="1:163" s="94" customFormat="1" ht="10.5" customHeight="1">
      <c r="A22" s="67"/>
      <c r="B22" s="68"/>
      <c r="C22" s="69"/>
      <c r="D22" s="70" t="str">
        <f t="shared" si="0"/>
        <v/>
      </c>
      <c r="E22" s="7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7"/>
      <c r="X22" s="97"/>
      <c r="Y22" s="97"/>
      <c r="Z22" s="85"/>
      <c r="AA22" s="85"/>
      <c r="AB22" s="85"/>
      <c r="AC22" s="85"/>
      <c r="AD22" s="85"/>
      <c r="AE22" s="96"/>
      <c r="AF22" s="73" t="str">
        <f t="shared" si="1"/>
        <v/>
      </c>
      <c r="AG22" s="80"/>
      <c r="AH22" s="81"/>
      <c r="AI22" s="81"/>
      <c r="AJ22" s="81"/>
      <c r="AK22" s="81"/>
      <c r="AL22" s="81"/>
      <c r="AM22" s="81"/>
      <c r="AN22" s="81"/>
      <c r="AO22" s="81"/>
      <c r="AP22" s="81"/>
      <c r="AQ22" s="78"/>
      <c r="AR22" s="78"/>
      <c r="AS22" s="78"/>
      <c r="AT22" s="78"/>
      <c r="AU22" s="78"/>
      <c r="AV22" s="85"/>
      <c r="AW22" s="85"/>
      <c r="AX22" s="85"/>
      <c r="AY22" s="85"/>
      <c r="AZ22" s="85"/>
      <c r="BA22" s="85"/>
      <c r="BB22" s="78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78"/>
      <c r="BV22" s="82">
        <f t="shared" si="2"/>
        <v>0</v>
      </c>
    </row>
    <row r="23" spans="1:163" s="94" customFormat="1" ht="10.5" customHeight="1">
      <c r="A23" s="67"/>
      <c r="B23" s="68"/>
      <c r="C23" s="69"/>
      <c r="D23" s="70" t="str">
        <f t="shared" si="0"/>
        <v/>
      </c>
      <c r="E23" s="78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96"/>
      <c r="AF23" s="73" t="str">
        <f t="shared" si="1"/>
        <v/>
      </c>
      <c r="AG23" s="80"/>
      <c r="AH23" s="81"/>
      <c r="AI23" s="81"/>
      <c r="AJ23" s="81"/>
      <c r="AK23" s="81"/>
      <c r="AL23" s="81"/>
      <c r="AM23" s="81"/>
      <c r="AN23" s="81"/>
      <c r="AO23" s="81"/>
      <c r="AP23" s="81"/>
      <c r="AQ23" s="78"/>
      <c r="AR23" s="78"/>
      <c r="AS23" s="78"/>
      <c r="AT23" s="78"/>
      <c r="AU23" s="78"/>
      <c r="AV23" s="85"/>
      <c r="AW23" s="85"/>
      <c r="AX23" s="85"/>
      <c r="AY23" s="85"/>
      <c r="AZ23" s="85"/>
      <c r="BA23" s="85"/>
      <c r="BB23" s="78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78"/>
      <c r="BV23" s="82">
        <f t="shared" si="2"/>
        <v>0</v>
      </c>
    </row>
    <row r="24" spans="1:163" s="94" customFormat="1" ht="10.5" customHeight="1">
      <c r="A24" s="67"/>
      <c r="B24" s="68"/>
      <c r="C24" s="69"/>
      <c r="D24" s="70" t="str">
        <f t="shared" si="0"/>
        <v/>
      </c>
      <c r="E24" s="7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96"/>
      <c r="AF24" s="73" t="str">
        <f t="shared" si="1"/>
        <v/>
      </c>
      <c r="AG24" s="80"/>
      <c r="AH24" s="81"/>
      <c r="AI24" s="81"/>
      <c r="AJ24" s="81"/>
      <c r="AK24" s="81"/>
      <c r="AL24" s="81"/>
      <c r="AM24" s="81"/>
      <c r="AN24" s="81"/>
      <c r="AO24" s="81"/>
      <c r="AP24" s="81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78"/>
      <c r="BV24" s="82">
        <f t="shared" si="2"/>
        <v>0</v>
      </c>
    </row>
    <row r="25" spans="1:163" s="94" customFormat="1" ht="10.5" customHeight="1">
      <c r="A25" s="67"/>
      <c r="B25" s="68"/>
      <c r="C25" s="69"/>
      <c r="D25" s="70" t="str">
        <f t="shared" si="0"/>
        <v/>
      </c>
      <c r="E25" s="7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96"/>
      <c r="AF25" s="73" t="str">
        <f t="shared" si="1"/>
        <v/>
      </c>
      <c r="AG25" s="80"/>
      <c r="AH25" s="81"/>
      <c r="AI25" s="81"/>
      <c r="AJ25" s="81"/>
      <c r="AK25" s="81"/>
      <c r="AL25" s="81"/>
      <c r="AM25" s="81"/>
      <c r="AN25" s="81"/>
      <c r="AO25" s="81"/>
      <c r="AP25" s="81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78"/>
      <c r="BV25" s="82">
        <f t="shared" si="2"/>
        <v>0</v>
      </c>
    </row>
    <row r="26" spans="1:163" s="94" customFormat="1" ht="10.5" customHeight="1">
      <c r="A26" s="67"/>
      <c r="B26" s="68"/>
      <c r="C26" s="69"/>
      <c r="D26" s="70" t="str">
        <f t="shared" si="0"/>
        <v/>
      </c>
      <c r="E26" s="7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96"/>
      <c r="AF26" s="73" t="str">
        <f t="shared" si="1"/>
        <v/>
      </c>
      <c r="AG26" s="80"/>
      <c r="AH26" s="81"/>
      <c r="AI26" s="81"/>
      <c r="AJ26" s="81"/>
      <c r="AK26" s="81"/>
      <c r="AL26" s="81"/>
      <c r="AM26" s="81"/>
      <c r="AN26" s="81"/>
      <c r="AO26" s="81"/>
      <c r="AP26" s="81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78"/>
      <c r="BV26" s="82">
        <f t="shared" si="2"/>
        <v>0</v>
      </c>
    </row>
    <row r="27" spans="1:163" s="94" customFormat="1" ht="10.5" customHeight="1">
      <c r="A27" s="67"/>
      <c r="B27" s="68"/>
      <c r="C27" s="69"/>
      <c r="D27" s="70" t="str">
        <f t="shared" si="0"/>
        <v/>
      </c>
      <c r="E27" s="7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96"/>
      <c r="AF27" s="73" t="str">
        <f t="shared" si="1"/>
        <v/>
      </c>
      <c r="AG27" s="80"/>
      <c r="AH27" s="81"/>
      <c r="AI27" s="81"/>
      <c r="AJ27" s="81"/>
      <c r="AK27" s="81"/>
      <c r="AL27" s="81"/>
      <c r="AM27" s="81"/>
      <c r="AN27" s="81"/>
      <c r="AO27" s="81"/>
      <c r="AP27" s="81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78"/>
      <c r="BV27" s="82">
        <f t="shared" si="2"/>
        <v>0</v>
      </c>
    </row>
    <row r="28" spans="1:163" s="94" customFormat="1" ht="10.5" customHeight="1">
      <c r="A28" s="67"/>
      <c r="B28" s="68"/>
      <c r="C28" s="69"/>
      <c r="D28" s="70" t="str">
        <f t="shared" si="0"/>
        <v/>
      </c>
      <c r="E28" s="7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96"/>
      <c r="AF28" s="73" t="str">
        <f t="shared" si="1"/>
        <v/>
      </c>
      <c r="AG28" s="80"/>
      <c r="AH28" s="81"/>
      <c r="AI28" s="81"/>
      <c r="AJ28" s="81"/>
      <c r="AK28" s="81"/>
      <c r="AL28" s="81"/>
      <c r="AM28" s="81"/>
      <c r="AN28" s="81"/>
      <c r="AO28" s="81"/>
      <c r="AP28" s="81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78"/>
      <c r="BV28" s="99">
        <f t="shared" si="2"/>
        <v>0</v>
      </c>
    </row>
    <row r="29" spans="1:163" s="94" customFormat="1" ht="10.5" customHeight="1">
      <c r="A29" s="67"/>
      <c r="B29" s="68"/>
      <c r="C29" s="69"/>
      <c r="D29" s="70" t="str">
        <f t="shared" si="0"/>
        <v/>
      </c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96"/>
      <c r="AF29" s="73" t="str">
        <f t="shared" si="1"/>
        <v/>
      </c>
      <c r="AG29" s="102"/>
      <c r="AH29" s="103"/>
      <c r="AI29" s="103"/>
      <c r="AJ29" s="103"/>
      <c r="AK29" s="103"/>
      <c r="AL29" s="103"/>
      <c r="AM29" s="103"/>
      <c r="AN29" s="103"/>
      <c r="AO29" s="103"/>
      <c r="AP29" s="103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4"/>
      <c r="BV29" s="105">
        <f t="shared" si="2"/>
        <v>0</v>
      </c>
      <c r="BW29" s="106"/>
    </row>
    <row r="30" spans="1:163" s="110" customFormat="1" ht="10.5" customHeight="1">
      <c r="A30" s="67"/>
      <c r="B30" s="68"/>
      <c r="C30" s="69"/>
      <c r="D30" s="70" t="str">
        <f t="shared" si="0"/>
        <v/>
      </c>
      <c r="E30" s="78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96"/>
      <c r="AF30" s="73" t="str">
        <f t="shared" si="1"/>
        <v/>
      </c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107"/>
      <c r="BV30" s="105">
        <f t="shared" si="2"/>
        <v>0</v>
      </c>
      <c r="BW30" s="106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9"/>
      <c r="DB30" s="111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</row>
    <row r="31" spans="1:163" s="110" customFormat="1" ht="10.5" customHeight="1">
      <c r="A31" s="67"/>
      <c r="B31" s="68"/>
      <c r="C31" s="69"/>
      <c r="D31" s="70" t="str">
        <f t="shared" si="0"/>
        <v/>
      </c>
      <c r="E31" s="78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12"/>
      <c r="W31" s="85"/>
      <c r="X31" s="85"/>
      <c r="Y31" s="85"/>
      <c r="Z31" s="85"/>
      <c r="AA31" s="85"/>
      <c r="AB31" s="85"/>
      <c r="AC31" s="85"/>
      <c r="AD31" s="85"/>
      <c r="AE31" s="96"/>
      <c r="AF31" s="73" t="str">
        <f t="shared" si="1"/>
        <v/>
      </c>
      <c r="AG31" s="80"/>
      <c r="AH31" s="81"/>
      <c r="AI31" s="81"/>
      <c r="AJ31" s="81"/>
      <c r="AK31" s="81"/>
      <c r="AL31" s="81"/>
      <c r="AM31" s="81"/>
      <c r="AN31" s="81"/>
      <c r="AO31" s="81"/>
      <c r="AP31" s="81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107"/>
      <c r="BV31" s="105">
        <f t="shared" si="2"/>
        <v>0</v>
      </c>
      <c r="BW31" s="106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9"/>
      <c r="DB31" s="111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</row>
    <row r="32" spans="1:163" s="110" customFormat="1" ht="10.5" customHeight="1">
      <c r="A32" s="67"/>
      <c r="B32" s="68"/>
      <c r="C32" s="69"/>
      <c r="D32" s="70" t="str">
        <f t="shared" si="0"/>
        <v/>
      </c>
      <c r="E32" s="7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12"/>
      <c r="W32" s="85"/>
      <c r="X32" s="85"/>
      <c r="Y32" s="85"/>
      <c r="Z32" s="85"/>
      <c r="AA32" s="85"/>
      <c r="AB32" s="85"/>
      <c r="AC32" s="85"/>
      <c r="AD32" s="85"/>
      <c r="AE32" s="96"/>
      <c r="AF32" s="73" t="str">
        <f t="shared" si="1"/>
        <v/>
      </c>
      <c r="AG32" s="80"/>
      <c r="AH32" s="81"/>
      <c r="AI32" s="81"/>
      <c r="AJ32" s="81"/>
      <c r="AK32" s="81"/>
      <c r="AL32" s="81"/>
      <c r="AM32" s="81"/>
      <c r="AN32" s="81"/>
      <c r="AO32" s="81"/>
      <c r="AP32" s="81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107"/>
      <c r="BV32" s="105">
        <f t="shared" si="2"/>
        <v>0</v>
      </c>
      <c r="BW32" s="106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13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5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14"/>
      <c r="FG32" s="114"/>
    </row>
    <row r="33" spans="1:258" s="108" customFormat="1" ht="10.5" customHeight="1">
      <c r="A33" s="67"/>
      <c r="B33" s="68"/>
      <c r="C33" s="69"/>
      <c r="D33" s="70" t="str">
        <f t="shared" si="0"/>
        <v/>
      </c>
      <c r="E33" s="78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96"/>
      <c r="AF33" s="73" t="str">
        <f t="shared" si="1"/>
        <v/>
      </c>
      <c r="AG33" s="80"/>
      <c r="AH33" s="81"/>
      <c r="AI33" s="81"/>
      <c r="AJ33" s="81"/>
      <c r="AK33" s="81"/>
      <c r="AL33" s="81"/>
      <c r="AM33" s="81"/>
      <c r="AN33" s="81"/>
      <c r="AO33" s="81"/>
      <c r="AP33" s="81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107"/>
      <c r="BV33" s="105">
        <f t="shared" si="2"/>
        <v>0</v>
      </c>
      <c r="BW33" s="106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  <c r="IW33" s="110"/>
      <c r="IX33" s="110"/>
    </row>
    <row r="34" spans="1:258" s="108" customFormat="1" ht="10.5" customHeight="1">
      <c r="A34" s="67"/>
      <c r="B34" s="68"/>
      <c r="C34" s="69"/>
      <c r="D34" s="70" t="str">
        <f t="shared" si="0"/>
        <v/>
      </c>
      <c r="E34" s="78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96"/>
      <c r="AF34" s="73" t="str">
        <f t="shared" si="1"/>
        <v/>
      </c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78"/>
      <c r="BV34" s="76">
        <f t="shared" si="2"/>
        <v>0</v>
      </c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  <c r="IW34" s="110"/>
      <c r="IX34" s="110"/>
    </row>
    <row r="35" spans="1:258" s="108" customFormat="1" ht="10.5" customHeight="1">
      <c r="A35" s="67"/>
      <c r="B35" s="68"/>
      <c r="C35" s="69"/>
      <c r="D35" s="70" t="str">
        <f t="shared" si="0"/>
        <v/>
      </c>
      <c r="E35" s="78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96"/>
      <c r="AF35" s="73" t="str">
        <f t="shared" si="1"/>
        <v/>
      </c>
      <c r="AG35" s="80"/>
      <c r="AH35" s="81"/>
      <c r="AI35" s="81"/>
      <c r="AJ35" s="81"/>
      <c r="AK35" s="81"/>
      <c r="AL35" s="81"/>
      <c r="AM35" s="81"/>
      <c r="AN35" s="81"/>
      <c r="AO35" s="81"/>
      <c r="AP35" s="81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78"/>
      <c r="BV35" s="82">
        <f t="shared" si="2"/>
        <v>0</v>
      </c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  <c r="IV35" s="110"/>
      <c r="IW35" s="110"/>
      <c r="IX35" s="110"/>
    </row>
    <row r="36" spans="1:258" s="108" customFormat="1" ht="10.5" customHeight="1">
      <c r="A36" s="67"/>
      <c r="B36" s="68"/>
      <c r="C36" s="69"/>
      <c r="D36" s="70" t="str">
        <f t="shared" si="0"/>
        <v/>
      </c>
      <c r="E36" s="78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96"/>
      <c r="AF36" s="73" t="str">
        <f t="shared" si="1"/>
        <v/>
      </c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78"/>
      <c r="BV36" s="82">
        <f t="shared" si="2"/>
        <v>0</v>
      </c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  <c r="IW36" s="110"/>
      <c r="IX36" s="110"/>
    </row>
    <row r="37" spans="1:258" s="108" customFormat="1" ht="10.5" customHeight="1">
      <c r="A37" s="67"/>
      <c r="B37" s="68"/>
      <c r="C37" s="69"/>
      <c r="D37" s="70" t="str">
        <f t="shared" si="0"/>
        <v/>
      </c>
      <c r="E37" s="78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16"/>
      <c r="AC37" s="116"/>
      <c r="AD37" s="85"/>
      <c r="AE37" s="96"/>
      <c r="AF37" s="73" t="str">
        <f t="shared" si="1"/>
        <v/>
      </c>
      <c r="AG37" s="80"/>
      <c r="AH37" s="81"/>
      <c r="AI37" s="81"/>
      <c r="AJ37" s="81"/>
      <c r="AK37" s="81"/>
      <c r="AL37" s="81"/>
      <c r="AM37" s="81"/>
      <c r="AN37" s="81"/>
      <c r="AO37" s="81"/>
      <c r="AP37" s="81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78"/>
      <c r="BV37" s="82">
        <f t="shared" si="2"/>
        <v>0</v>
      </c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  <c r="IW37" s="110"/>
      <c r="IX37" s="110"/>
    </row>
    <row r="38" spans="1:258" s="108" customFormat="1" ht="10.5" customHeight="1">
      <c r="A38" s="67"/>
      <c r="B38" s="68"/>
      <c r="C38" s="69"/>
      <c r="D38" s="70" t="str">
        <f t="shared" si="0"/>
        <v/>
      </c>
      <c r="E38" s="78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117"/>
      <c r="W38" s="85"/>
      <c r="X38" s="85"/>
      <c r="Y38" s="85"/>
      <c r="Z38" s="85"/>
      <c r="AA38" s="85"/>
      <c r="AB38" s="85"/>
      <c r="AC38" s="85"/>
      <c r="AD38" s="85"/>
      <c r="AE38" s="96"/>
      <c r="AF38" s="73" t="str">
        <f t="shared" si="1"/>
        <v/>
      </c>
      <c r="AG38" s="80"/>
      <c r="AH38" s="81"/>
      <c r="AI38" s="81"/>
      <c r="AJ38" s="81"/>
      <c r="AK38" s="81"/>
      <c r="AL38" s="81"/>
      <c r="AM38" s="81"/>
      <c r="AN38" s="81"/>
      <c r="AO38" s="81"/>
      <c r="AP38" s="81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78"/>
      <c r="BV38" s="82">
        <f t="shared" si="2"/>
        <v>0</v>
      </c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  <c r="IW38" s="110"/>
      <c r="IX38" s="110"/>
    </row>
    <row r="39" spans="1:258" s="108" customFormat="1" ht="10.5" customHeight="1">
      <c r="A39" s="67"/>
      <c r="B39" s="68"/>
      <c r="C39" s="69"/>
      <c r="D39" s="70" t="str">
        <f t="shared" si="0"/>
        <v/>
      </c>
      <c r="E39" s="78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96"/>
      <c r="AF39" s="73" t="str">
        <f t="shared" si="1"/>
        <v/>
      </c>
      <c r="AG39" s="80"/>
      <c r="AH39" s="81"/>
      <c r="AI39" s="81"/>
      <c r="AJ39" s="81"/>
      <c r="AK39" s="81"/>
      <c r="AL39" s="81"/>
      <c r="AM39" s="81"/>
      <c r="AN39" s="81"/>
      <c r="AO39" s="81"/>
      <c r="AP39" s="81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78"/>
      <c r="BV39" s="82">
        <f t="shared" si="2"/>
        <v>0</v>
      </c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  <c r="IV39" s="110"/>
      <c r="IW39" s="110"/>
      <c r="IX39" s="110"/>
    </row>
    <row r="40" spans="1:258" s="108" customFormat="1" ht="10.5" customHeight="1">
      <c r="A40" s="67"/>
      <c r="B40" s="68"/>
      <c r="C40" s="69"/>
      <c r="D40" s="70" t="str">
        <f t="shared" si="0"/>
        <v/>
      </c>
      <c r="E40" s="78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96"/>
      <c r="AF40" s="73" t="str">
        <f t="shared" si="1"/>
        <v/>
      </c>
      <c r="AG40" s="80"/>
      <c r="AH40" s="81"/>
      <c r="AI40" s="81"/>
      <c r="AJ40" s="81"/>
      <c r="AK40" s="81"/>
      <c r="AL40" s="81"/>
      <c r="AM40" s="81"/>
      <c r="AN40" s="81"/>
      <c r="AO40" s="81"/>
      <c r="AP40" s="81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118"/>
      <c r="BP40" s="85"/>
      <c r="BQ40" s="85"/>
      <c r="BR40" s="85"/>
      <c r="BS40" s="85"/>
      <c r="BT40" s="85"/>
      <c r="BU40" s="78"/>
      <c r="BV40" s="82">
        <f t="shared" si="2"/>
        <v>0</v>
      </c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  <c r="IV40" s="110"/>
      <c r="IW40" s="110"/>
      <c r="IX40" s="110"/>
    </row>
    <row r="41" spans="1:258" s="108" customFormat="1" ht="10.5" customHeight="1">
      <c r="A41" s="67"/>
      <c r="B41" s="68"/>
      <c r="C41" s="69"/>
      <c r="D41" s="70" t="str">
        <f t="shared" si="0"/>
        <v/>
      </c>
      <c r="E41" s="100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96"/>
      <c r="AF41" s="73" t="str">
        <f t="shared" si="1"/>
        <v/>
      </c>
      <c r="AG41" s="80"/>
      <c r="AH41" s="81"/>
      <c r="AI41" s="81"/>
      <c r="AJ41" s="81"/>
      <c r="AK41" s="81"/>
      <c r="AL41" s="81"/>
      <c r="AM41" s="81"/>
      <c r="AN41" s="81"/>
      <c r="AO41" s="81"/>
      <c r="AP41" s="81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119"/>
      <c r="BP41" s="85"/>
      <c r="BQ41" s="85"/>
      <c r="BR41" s="85"/>
      <c r="BS41" s="85"/>
      <c r="BT41" s="85"/>
      <c r="BU41" s="78"/>
      <c r="BV41" s="82">
        <f t="shared" si="2"/>
        <v>0</v>
      </c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  <c r="IV41" s="110"/>
      <c r="IW41" s="110"/>
      <c r="IX41" s="110"/>
    </row>
    <row r="42" spans="1:258" s="108" customFormat="1" ht="10.5" customHeight="1" thickBot="1">
      <c r="A42" s="120"/>
      <c r="B42" s="121"/>
      <c r="C42" s="122"/>
      <c r="D42" s="211" t="str">
        <f t="shared" si="0"/>
        <v/>
      </c>
      <c r="E42" s="212"/>
      <c r="F42" s="210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4"/>
      <c r="AF42" s="125" t="str">
        <f t="shared" si="1"/>
        <v/>
      </c>
      <c r="AG42" s="102"/>
      <c r="AH42" s="81"/>
      <c r="AI42" s="103"/>
      <c r="AJ42" s="103"/>
      <c r="AK42" s="103"/>
      <c r="AL42" s="103"/>
      <c r="AM42" s="103"/>
      <c r="AN42" s="103"/>
      <c r="AO42" s="103"/>
      <c r="AP42" s="10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78"/>
      <c r="BV42" s="126">
        <f t="shared" si="2"/>
        <v>0</v>
      </c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  <c r="IW42" s="114"/>
      <c r="IX42" s="114"/>
    </row>
    <row r="43" spans="1:258" s="134" customFormat="1" ht="9.75" thickBot="1">
      <c r="A43" s="127"/>
      <c r="B43" s="127"/>
      <c r="C43" s="128" t="s">
        <v>129</v>
      </c>
      <c r="D43" s="129">
        <f t="shared" ref="D43:AE43" si="3">SUM(D12:D42)</f>
        <v>0</v>
      </c>
      <c r="E43" s="130">
        <f t="shared" si="3"/>
        <v>0</v>
      </c>
      <c r="F43" s="129">
        <f t="shared" si="3"/>
        <v>0</v>
      </c>
      <c r="G43" s="129">
        <f t="shared" si="3"/>
        <v>0</v>
      </c>
      <c r="H43" s="129">
        <f t="shared" si="3"/>
        <v>0</v>
      </c>
      <c r="I43" s="129">
        <f t="shared" si="3"/>
        <v>0</v>
      </c>
      <c r="J43" s="129">
        <f t="shared" si="3"/>
        <v>0</v>
      </c>
      <c r="K43" s="129">
        <f t="shared" si="3"/>
        <v>0</v>
      </c>
      <c r="L43" s="129">
        <f t="shared" si="3"/>
        <v>0</v>
      </c>
      <c r="M43" s="129">
        <f t="shared" si="3"/>
        <v>0</v>
      </c>
      <c r="N43" s="129">
        <f t="shared" si="3"/>
        <v>0</v>
      </c>
      <c r="O43" s="129">
        <f t="shared" si="3"/>
        <v>0</v>
      </c>
      <c r="P43" s="129">
        <f t="shared" si="3"/>
        <v>0</v>
      </c>
      <c r="Q43" s="129">
        <f t="shared" si="3"/>
        <v>0</v>
      </c>
      <c r="R43" s="129">
        <f t="shared" si="3"/>
        <v>0</v>
      </c>
      <c r="S43" s="129">
        <f t="shared" si="3"/>
        <v>0</v>
      </c>
      <c r="T43" s="129">
        <f t="shared" si="3"/>
        <v>0</v>
      </c>
      <c r="U43" s="129">
        <f t="shared" si="3"/>
        <v>0</v>
      </c>
      <c r="V43" s="129">
        <f t="shared" si="3"/>
        <v>0</v>
      </c>
      <c r="W43" s="129">
        <f t="shared" si="3"/>
        <v>0</v>
      </c>
      <c r="X43" s="129">
        <f t="shared" si="3"/>
        <v>0</v>
      </c>
      <c r="Y43" s="129">
        <f t="shared" si="3"/>
        <v>0</v>
      </c>
      <c r="Z43" s="129">
        <f t="shared" si="3"/>
        <v>0</v>
      </c>
      <c r="AA43" s="129">
        <f t="shared" si="3"/>
        <v>0</v>
      </c>
      <c r="AB43" s="129">
        <f t="shared" si="3"/>
        <v>0</v>
      </c>
      <c r="AC43" s="129">
        <f t="shared" si="3"/>
        <v>0</v>
      </c>
      <c r="AD43" s="129">
        <f t="shared" si="3"/>
        <v>0</v>
      </c>
      <c r="AE43" s="130">
        <f t="shared" si="3"/>
        <v>0</v>
      </c>
      <c r="AF43" s="131" t="str">
        <f t="shared" si="1"/>
        <v/>
      </c>
      <c r="AG43" s="131">
        <f t="shared" ref="AG43:BV43" si="4">SUM(AG12:AG42)</f>
        <v>0</v>
      </c>
      <c r="AH43" s="132">
        <f t="shared" si="4"/>
        <v>0</v>
      </c>
      <c r="AI43" s="132">
        <f t="shared" si="4"/>
        <v>0</v>
      </c>
      <c r="AJ43" s="132">
        <f t="shared" si="4"/>
        <v>0</v>
      </c>
      <c r="AK43" s="132">
        <f t="shared" si="4"/>
        <v>0</v>
      </c>
      <c r="AL43" s="131">
        <f t="shared" si="4"/>
        <v>0</v>
      </c>
      <c r="AM43" s="131">
        <f t="shared" si="4"/>
        <v>0</v>
      </c>
      <c r="AN43" s="131">
        <f t="shared" si="4"/>
        <v>0</v>
      </c>
      <c r="AO43" s="131">
        <f t="shared" si="4"/>
        <v>0</v>
      </c>
      <c r="AP43" s="131">
        <f t="shared" si="4"/>
        <v>0</v>
      </c>
      <c r="AQ43" s="132">
        <f t="shared" si="4"/>
        <v>0</v>
      </c>
      <c r="AR43" s="132">
        <f t="shared" si="4"/>
        <v>0</v>
      </c>
      <c r="AS43" s="132">
        <f t="shared" si="4"/>
        <v>0</v>
      </c>
      <c r="AT43" s="132">
        <f t="shared" si="4"/>
        <v>0</v>
      </c>
      <c r="AU43" s="132">
        <f t="shared" si="4"/>
        <v>0</v>
      </c>
      <c r="AV43" s="132">
        <f t="shared" si="4"/>
        <v>0</v>
      </c>
      <c r="AW43" s="132">
        <f t="shared" si="4"/>
        <v>0</v>
      </c>
      <c r="AX43" s="132">
        <f t="shared" si="4"/>
        <v>0</v>
      </c>
      <c r="AY43" s="132">
        <f t="shared" si="4"/>
        <v>0</v>
      </c>
      <c r="AZ43" s="132">
        <f t="shared" si="4"/>
        <v>0</v>
      </c>
      <c r="BA43" s="132">
        <f t="shared" si="4"/>
        <v>0</v>
      </c>
      <c r="BB43" s="132">
        <f t="shared" si="4"/>
        <v>0</v>
      </c>
      <c r="BC43" s="132">
        <f t="shared" si="4"/>
        <v>0</v>
      </c>
      <c r="BD43" s="132">
        <f t="shared" si="4"/>
        <v>0</v>
      </c>
      <c r="BE43" s="132">
        <f t="shared" si="4"/>
        <v>0</v>
      </c>
      <c r="BF43" s="132">
        <f t="shared" si="4"/>
        <v>0</v>
      </c>
      <c r="BG43" s="132">
        <f t="shared" si="4"/>
        <v>0</v>
      </c>
      <c r="BH43" s="132">
        <f t="shared" si="4"/>
        <v>0</v>
      </c>
      <c r="BI43" s="132">
        <f t="shared" si="4"/>
        <v>0</v>
      </c>
      <c r="BJ43" s="132">
        <f t="shared" si="4"/>
        <v>0</v>
      </c>
      <c r="BK43" s="132">
        <f t="shared" si="4"/>
        <v>0</v>
      </c>
      <c r="BL43" s="132">
        <f t="shared" si="4"/>
        <v>0</v>
      </c>
      <c r="BM43" s="132">
        <f t="shared" si="4"/>
        <v>0</v>
      </c>
      <c r="BN43" s="132">
        <f t="shared" si="4"/>
        <v>0</v>
      </c>
      <c r="BO43" s="132">
        <f t="shared" si="4"/>
        <v>0</v>
      </c>
      <c r="BP43" s="132">
        <f t="shared" si="4"/>
        <v>0</v>
      </c>
      <c r="BQ43" s="132">
        <f t="shared" si="4"/>
        <v>0</v>
      </c>
      <c r="BR43" s="132">
        <f t="shared" si="4"/>
        <v>0</v>
      </c>
      <c r="BS43" s="132">
        <f t="shared" si="4"/>
        <v>0</v>
      </c>
      <c r="BT43" s="132">
        <f t="shared" si="4"/>
        <v>0</v>
      </c>
      <c r="BU43" s="132">
        <f t="shared" si="4"/>
        <v>0</v>
      </c>
      <c r="BV43" s="133">
        <f t="shared" si="4"/>
        <v>0</v>
      </c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</row>
    <row r="44" spans="1:258" s="134" customFormat="1" ht="9.75" thickBot="1">
      <c r="A44" s="136"/>
      <c r="B44" s="136"/>
      <c r="C44" s="137" t="s">
        <v>130</v>
      </c>
      <c r="D44" s="138">
        <f t="shared" ref="D44:AB44" si="5">D11+D43</f>
        <v>0</v>
      </c>
      <c r="E44" s="139">
        <f t="shared" si="5"/>
        <v>0</v>
      </c>
      <c r="F44" s="140">
        <f t="shared" si="5"/>
        <v>0</v>
      </c>
      <c r="G44" s="140">
        <f t="shared" si="5"/>
        <v>0</v>
      </c>
      <c r="H44" s="140">
        <f t="shared" si="5"/>
        <v>0</v>
      </c>
      <c r="I44" s="140">
        <f t="shared" si="5"/>
        <v>0</v>
      </c>
      <c r="J44" s="140">
        <f t="shared" si="5"/>
        <v>0</v>
      </c>
      <c r="K44" s="140">
        <f t="shared" si="5"/>
        <v>0</v>
      </c>
      <c r="L44" s="140">
        <f t="shared" si="5"/>
        <v>0</v>
      </c>
      <c r="M44" s="140">
        <f t="shared" si="5"/>
        <v>0</v>
      </c>
      <c r="N44" s="140">
        <f t="shared" si="5"/>
        <v>0</v>
      </c>
      <c r="O44" s="140">
        <f t="shared" si="5"/>
        <v>0</v>
      </c>
      <c r="P44" s="140">
        <f t="shared" si="5"/>
        <v>0</v>
      </c>
      <c r="Q44" s="140">
        <f t="shared" si="5"/>
        <v>0</v>
      </c>
      <c r="R44" s="140">
        <f t="shared" si="5"/>
        <v>0</v>
      </c>
      <c r="S44" s="140">
        <f t="shared" si="5"/>
        <v>0</v>
      </c>
      <c r="T44" s="140">
        <f t="shared" si="5"/>
        <v>0</v>
      </c>
      <c r="U44" s="140">
        <f t="shared" si="5"/>
        <v>0</v>
      </c>
      <c r="V44" s="140">
        <f t="shared" si="5"/>
        <v>0</v>
      </c>
      <c r="W44" s="140">
        <f t="shared" si="5"/>
        <v>0</v>
      </c>
      <c r="X44" s="140">
        <f t="shared" si="5"/>
        <v>0</v>
      </c>
      <c r="Y44" s="140">
        <f t="shared" si="5"/>
        <v>0</v>
      </c>
      <c r="Z44" s="140">
        <f t="shared" si="5"/>
        <v>0</v>
      </c>
      <c r="AA44" s="140">
        <f t="shared" si="5"/>
        <v>0</v>
      </c>
      <c r="AB44" s="140">
        <f t="shared" si="5"/>
        <v>0</v>
      </c>
      <c r="AC44" s="140">
        <f>AC11+AC43</f>
        <v>0</v>
      </c>
      <c r="AD44" s="140">
        <f>AD11+AD43</f>
        <v>0</v>
      </c>
      <c r="AE44" s="141">
        <f>SUM(AE11+AE43)</f>
        <v>0</v>
      </c>
      <c r="AF44" s="142" t="str">
        <f t="shared" si="1"/>
        <v/>
      </c>
      <c r="AG44" s="142">
        <f>SUM(AG11+AG43)</f>
        <v>0</v>
      </c>
      <c r="AH44" s="143">
        <f t="shared" ref="AH44:BR44" si="6">AH11+AH43</f>
        <v>0</v>
      </c>
      <c r="AI44" s="143">
        <f t="shared" si="6"/>
        <v>0</v>
      </c>
      <c r="AJ44" s="143">
        <f t="shared" si="6"/>
        <v>0</v>
      </c>
      <c r="AK44" s="143">
        <f t="shared" si="6"/>
        <v>0</v>
      </c>
      <c r="AL44" s="143">
        <f t="shared" si="6"/>
        <v>0</v>
      </c>
      <c r="AM44" s="143">
        <f t="shared" si="6"/>
        <v>0</v>
      </c>
      <c r="AN44" s="143">
        <f t="shared" si="6"/>
        <v>0</v>
      </c>
      <c r="AO44" s="143">
        <f t="shared" si="6"/>
        <v>0</v>
      </c>
      <c r="AP44" s="143">
        <f t="shared" si="6"/>
        <v>0</v>
      </c>
      <c r="AQ44" s="143">
        <f t="shared" si="6"/>
        <v>0</v>
      </c>
      <c r="AR44" s="143">
        <f t="shared" si="6"/>
        <v>0</v>
      </c>
      <c r="AS44" s="143">
        <f t="shared" si="6"/>
        <v>0</v>
      </c>
      <c r="AT44" s="143">
        <f t="shared" si="6"/>
        <v>0</v>
      </c>
      <c r="AU44" s="143">
        <f t="shared" si="6"/>
        <v>0</v>
      </c>
      <c r="AV44" s="143">
        <f t="shared" si="6"/>
        <v>0</v>
      </c>
      <c r="AW44" s="143">
        <f t="shared" si="6"/>
        <v>0</v>
      </c>
      <c r="AX44" s="143">
        <f t="shared" si="6"/>
        <v>0</v>
      </c>
      <c r="AY44" s="143">
        <f t="shared" si="6"/>
        <v>0</v>
      </c>
      <c r="AZ44" s="143">
        <f t="shared" si="6"/>
        <v>0</v>
      </c>
      <c r="BA44" s="143">
        <f t="shared" si="6"/>
        <v>0</v>
      </c>
      <c r="BB44" s="143">
        <f t="shared" si="6"/>
        <v>0</v>
      </c>
      <c r="BC44" s="143">
        <f t="shared" si="6"/>
        <v>0</v>
      </c>
      <c r="BD44" s="143">
        <f t="shared" si="6"/>
        <v>0</v>
      </c>
      <c r="BE44" s="143">
        <f t="shared" si="6"/>
        <v>0</v>
      </c>
      <c r="BF44" s="143">
        <f t="shared" si="6"/>
        <v>0</v>
      </c>
      <c r="BG44" s="143">
        <f t="shared" si="6"/>
        <v>0</v>
      </c>
      <c r="BH44" s="143">
        <f t="shared" si="6"/>
        <v>0</v>
      </c>
      <c r="BI44" s="143">
        <f t="shared" si="6"/>
        <v>0</v>
      </c>
      <c r="BJ44" s="143">
        <f t="shared" si="6"/>
        <v>0</v>
      </c>
      <c r="BK44" s="143">
        <f t="shared" si="6"/>
        <v>0</v>
      </c>
      <c r="BL44" s="143">
        <f t="shared" si="6"/>
        <v>0</v>
      </c>
      <c r="BM44" s="143">
        <f t="shared" si="6"/>
        <v>0</v>
      </c>
      <c r="BN44" s="143">
        <f t="shared" si="6"/>
        <v>0</v>
      </c>
      <c r="BO44" s="143">
        <f t="shared" si="6"/>
        <v>0</v>
      </c>
      <c r="BP44" s="143">
        <f t="shared" si="6"/>
        <v>0</v>
      </c>
      <c r="BQ44" s="143">
        <f t="shared" si="6"/>
        <v>0</v>
      </c>
      <c r="BR44" s="143">
        <f t="shared" si="6"/>
        <v>0</v>
      </c>
      <c r="BS44" s="143">
        <f>BS11+BS43</f>
        <v>0</v>
      </c>
      <c r="BT44" s="143">
        <f>BT11+BT43</f>
        <v>0</v>
      </c>
      <c r="BU44" s="143">
        <f>BU11+BU43</f>
        <v>0</v>
      </c>
      <c r="BV44" s="144">
        <f>BV11+BV43</f>
        <v>0</v>
      </c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</row>
    <row r="45" spans="1:258" ht="13.5" thickBot="1">
      <c r="E45" s="145"/>
      <c r="F45" s="145"/>
      <c r="AF45" s="1" t="str">
        <f t="shared" si="1"/>
        <v/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V45" s="1" t="str">
        <f t="shared" ref="BV45" si="7">IF(AR45=0,"",AR45)</f>
        <v/>
      </c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</row>
    <row r="46" spans="1:258" s="94" customFormat="1" ht="10.5" customHeight="1" thickBot="1">
      <c r="C46" s="243" t="s">
        <v>131</v>
      </c>
      <c r="D46" s="243"/>
      <c r="E46" s="244">
        <f>D44</f>
        <v>0</v>
      </c>
      <c r="F46" s="244"/>
      <c r="G46" s="148"/>
      <c r="H46" s="245" t="s">
        <v>132</v>
      </c>
      <c r="I46" s="245"/>
      <c r="J46" s="246">
        <f>SUM(AE44)-BU44</f>
        <v>0</v>
      </c>
      <c r="K46" s="246"/>
      <c r="L46" s="148"/>
      <c r="M46" s="148"/>
      <c r="N46" s="148"/>
      <c r="O46" s="148"/>
      <c r="P46" s="148"/>
      <c r="AB46" s="222" t="b">
        <f>EXACT(BR44,AB44)</f>
        <v>1</v>
      </c>
      <c r="BN46" s="134"/>
      <c r="BR46" s="222" t="b">
        <f>EXACT(AB44,BR44)</f>
        <v>1</v>
      </c>
    </row>
    <row r="47" spans="1:258" s="94" customFormat="1" ht="10.5" customHeight="1" thickBot="1">
      <c r="C47" s="228" t="s">
        <v>240</v>
      </c>
      <c r="D47" s="228"/>
      <c r="E47" s="229">
        <f>SUM(AE11)</f>
        <v>0</v>
      </c>
      <c r="F47" s="229"/>
      <c r="G47" s="149"/>
      <c r="H47" s="247" t="s">
        <v>133</v>
      </c>
      <c r="I47" s="247"/>
      <c r="J47" s="246">
        <f>SUM(AD44)-BT44</f>
        <v>0</v>
      </c>
      <c r="K47" s="246"/>
      <c r="O47" s="150"/>
      <c r="BG47" s="134"/>
    </row>
    <row r="48" spans="1:258" s="94" customFormat="1" ht="10.5" customHeight="1" thickBot="1">
      <c r="C48" s="230" t="s">
        <v>242</v>
      </c>
      <c r="D48" s="231"/>
      <c r="E48" s="232">
        <f>SUM(AD11)</f>
        <v>0</v>
      </c>
      <c r="F48" s="232"/>
      <c r="G48" s="151"/>
      <c r="H48" s="248" t="s">
        <v>238</v>
      </c>
      <c r="I48" s="249"/>
      <c r="J48" s="250">
        <f>SUM(AC44)-BS44</f>
        <v>0</v>
      </c>
      <c r="K48" s="250"/>
      <c r="U48" s="108"/>
      <c r="V48" s="150"/>
      <c r="BN48" s="134"/>
    </row>
    <row r="49" spans="2:74" s="94" customFormat="1" ht="10.5" customHeight="1" thickBot="1">
      <c r="C49" s="233" t="s">
        <v>241</v>
      </c>
      <c r="D49" s="234"/>
      <c r="E49" s="237">
        <f>SUM(AC11)</f>
        <v>0</v>
      </c>
      <c r="F49" s="238"/>
      <c r="G49" s="209"/>
      <c r="H49" s="248" t="s">
        <v>4</v>
      </c>
      <c r="I49" s="249"/>
      <c r="J49" s="251">
        <f>SUM(J46:J48)</f>
        <v>0</v>
      </c>
      <c r="K49" s="252"/>
      <c r="U49" s="108"/>
      <c r="V49" s="150"/>
      <c r="BN49" s="134"/>
    </row>
    <row r="50" spans="2:74" s="94" customFormat="1" ht="10.5" customHeight="1">
      <c r="C50" s="235" t="s">
        <v>243</v>
      </c>
      <c r="D50" s="236"/>
      <c r="E50" s="229">
        <f>SUM(BS11)</f>
        <v>0</v>
      </c>
      <c r="F50" s="229"/>
      <c r="G50" s="151"/>
      <c r="H50" s="207"/>
      <c r="I50" s="207"/>
      <c r="J50" s="208"/>
      <c r="K50" s="208"/>
      <c r="U50" s="108"/>
      <c r="V50" s="150"/>
      <c r="BN50" s="134"/>
    </row>
    <row r="51" spans="2:74" s="94" customFormat="1" ht="10.5" customHeight="1" thickBot="1">
      <c r="C51" s="241" t="s">
        <v>134</v>
      </c>
      <c r="D51" s="241"/>
      <c r="E51" s="242">
        <f>SUM(BV44)</f>
        <v>0</v>
      </c>
      <c r="F51" s="24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</row>
    <row r="52" spans="2:74" s="94" customFormat="1" ht="10.5" customHeight="1" thickBot="1">
      <c r="C52" s="226" t="s">
        <v>135</v>
      </c>
      <c r="D52" s="226"/>
      <c r="E52" s="227">
        <f>SUM(E46:E49)-E51-E50</f>
        <v>0</v>
      </c>
      <c r="F52" s="227"/>
      <c r="G52" s="148"/>
      <c r="H52" s="148"/>
      <c r="I52" s="148"/>
      <c r="J52" s="148"/>
      <c r="K52" s="223" t="b">
        <f>EXACT(E52,J49)</f>
        <v>1</v>
      </c>
      <c r="L52" s="148"/>
      <c r="M52" s="148"/>
      <c r="N52" s="148"/>
      <c r="O52" s="148"/>
      <c r="P52" s="148"/>
      <c r="Q52" s="148"/>
    </row>
    <row r="53" spans="2:74">
      <c r="B53" s="94"/>
      <c r="BT53" s="2"/>
      <c r="BV53" s="1"/>
    </row>
    <row r="54" spans="2:74">
      <c r="B54" s="153"/>
    </row>
    <row r="55" spans="2:74">
      <c r="B55" s="153"/>
    </row>
    <row r="65536" spans="70:70">
      <c r="BR65536" s="1" t="s">
        <v>136</v>
      </c>
    </row>
  </sheetData>
  <sheetProtection password="CC6F" sheet="1" objects="1" scenarios="1"/>
  <protectedRanges>
    <protectedRange sqref="BU11" name="Plage4"/>
    <protectedRange sqref="BS11" name="Plage2"/>
    <protectedRange sqref="AC11" name="Plage1"/>
    <protectedRange sqref="BT11" name="Plage3"/>
  </protectedRanges>
  <mergeCells count="36">
    <mergeCell ref="BR2:BR9"/>
    <mergeCell ref="BT2:BT9"/>
    <mergeCell ref="BU2:BU9"/>
    <mergeCell ref="A3:C4"/>
    <mergeCell ref="U3:U9"/>
    <mergeCell ref="Y3:Y9"/>
    <mergeCell ref="BD3:BD9"/>
    <mergeCell ref="A6:C8"/>
    <mergeCell ref="AD2:AD9"/>
    <mergeCell ref="AE2:AE9"/>
    <mergeCell ref="AC2:AC9"/>
    <mergeCell ref="BS2:BS9"/>
    <mergeCell ref="A11:B11"/>
    <mergeCell ref="AB2:AB9"/>
    <mergeCell ref="C51:D51"/>
    <mergeCell ref="E51:F51"/>
    <mergeCell ref="C46:D46"/>
    <mergeCell ref="E46:F46"/>
    <mergeCell ref="H46:I46"/>
    <mergeCell ref="J46:K46"/>
    <mergeCell ref="H47:I47"/>
    <mergeCell ref="J47:K47"/>
    <mergeCell ref="H48:I48"/>
    <mergeCell ref="J48:K48"/>
    <mergeCell ref="H49:I49"/>
    <mergeCell ref="J49:K49"/>
    <mergeCell ref="C52:D52"/>
    <mergeCell ref="E52:F52"/>
    <mergeCell ref="C47:D47"/>
    <mergeCell ref="E47:F47"/>
    <mergeCell ref="C48:D48"/>
    <mergeCell ref="E48:F48"/>
    <mergeCell ref="C49:D49"/>
    <mergeCell ref="C50:D50"/>
    <mergeCell ref="E49:F49"/>
    <mergeCell ref="E50:F50"/>
  </mergeCells>
  <conditionalFormatting sqref="AB46">
    <cfRule type="expression" dxfId="37" priority="4">
      <formula>FIND($AB$44,$BR$44)</formula>
    </cfRule>
  </conditionalFormatting>
  <conditionalFormatting sqref="K52">
    <cfRule type="expression" dxfId="36" priority="2">
      <formula>FIND($E$52,$J$49)</formula>
    </cfRule>
  </conditionalFormatting>
  <conditionalFormatting sqref="BR46">
    <cfRule type="expression" dxfId="35" priority="1">
      <formula>FIND(AB44,BR44)</formula>
    </cfRule>
  </conditionalFormatting>
  <printOptions horizontalCentered="1"/>
  <pageMargins left="0.25" right="0.25" top="0.75" bottom="0.75" header="0.3" footer="0.3"/>
  <pageSetup paperSize="9" scale="85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CG65536"/>
  <sheetViews>
    <sheetView zoomScale="130" zoomScaleNormal="130" workbookViewId="0">
      <pane xSplit="3" ySplit="11" topLeftCell="D38" activePane="bottomRight" state="frozen"/>
      <selection pane="topRight" activeCell="D1" sqref="D1"/>
      <selection pane="bottomLeft" activeCell="A12" sqref="A12"/>
      <selection pane="bottomRight" activeCell="E50" sqref="E50:F50"/>
    </sheetView>
  </sheetViews>
  <sheetFormatPr baseColWidth="10" defaultRowHeight="12.75"/>
  <cols>
    <col min="1" max="1" width="5.7109375" style="1" customWidth="1"/>
    <col min="2" max="2" width="4.85546875" style="1" customWidth="1"/>
    <col min="3" max="3" width="20.7109375" style="1" customWidth="1"/>
    <col min="4" max="4" width="8.7109375" style="2" customWidth="1"/>
    <col min="5" max="31" width="8.7109375" style="1" customWidth="1"/>
    <col min="32" max="32" width="2.85546875" style="1" customWidth="1"/>
    <col min="33" max="73" width="8.7109375" style="1" customWidth="1"/>
    <col min="74" max="74" width="8.7109375" style="2" customWidth="1"/>
    <col min="75" max="16384" width="11.42578125" style="1"/>
  </cols>
  <sheetData>
    <row r="1" spans="1:74" s="8" customFormat="1" ht="9" customHeight="1" thickBot="1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4"/>
      <c r="X1" s="4"/>
      <c r="Y1" s="4"/>
      <c r="Z1" s="4"/>
      <c r="AA1" s="4"/>
      <c r="AB1" s="6"/>
      <c r="AC1" s="6"/>
      <c r="AD1" s="6"/>
      <c r="AE1" s="7"/>
      <c r="AF1" s="7"/>
      <c r="AG1" s="7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"/>
    </row>
    <row r="2" spans="1:74" s="8" customFormat="1" ht="9" customHeight="1" thickBot="1">
      <c r="A2" s="3"/>
      <c r="B2" s="3"/>
      <c r="C2" s="3"/>
      <c r="D2" s="9"/>
      <c r="E2" s="10">
        <v>707</v>
      </c>
      <c r="F2" s="10">
        <v>741</v>
      </c>
      <c r="G2" s="10">
        <v>7411</v>
      </c>
      <c r="H2" s="10">
        <v>7412</v>
      </c>
      <c r="I2" s="10">
        <v>7413</v>
      </c>
      <c r="J2" s="10">
        <v>742</v>
      </c>
      <c r="K2" s="10">
        <v>743</v>
      </c>
      <c r="L2" s="10">
        <v>744</v>
      </c>
      <c r="M2" s="10">
        <v>745</v>
      </c>
      <c r="N2" s="10">
        <v>746</v>
      </c>
      <c r="O2" s="10">
        <v>747</v>
      </c>
      <c r="P2" s="10">
        <v>748</v>
      </c>
      <c r="Q2" s="10">
        <v>749</v>
      </c>
      <c r="R2" s="10">
        <v>7491</v>
      </c>
      <c r="S2" s="10">
        <v>7492</v>
      </c>
      <c r="T2" s="10">
        <v>7493</v>
      </c>
      <c r="U2" s="10">
        <v>755</v>
      </c>
      <c r="V2" s="10">
        <v>7561</v>
      </c>
      <c r="W2" s="10">
        <v>7562</v>
      </c>
      <c r="X2" s="10">
        <v>7563</v>
      </c>
      <c r="Y2" s="10">
        <v>757</v>
      </c>
      <c r="Z2" s="10">
        <v>771</v>
      </c>
      <c r="AA2" s="10">
        <v>7718</v>
      </c>
      <c r="AB2" s="240" t="s">
        <v>0</v>
      </c>
      <c r="AC2" s="261" t="s">
        <v>237</v>
      </c>
      <c r="AD2" s="253" t="s">
        <v>1</v>
      </c>
      <c r="AE2" s="260" t="s">
        <v>2</v>
      </c>
      <c r="AF2" s="11"/>
      <c r="AG2" s="12">
        <v>218</v>
      </c>
      <c r="AH2" s="13">
        <v>60221</v>
      </c>
      <c r="AI2" s="13">
        <v>60224</v>
      </c>
      <c r="AJ2" s="13">
        <v>605</v>
      </c>
      <c r="AK2" s="13">
        <v>6065</v>
      </c>
      <c r="AL2" s="13">
        <v>607</v>
      </c>
      <c r="AM2" s="13">
        <v>6151</v>
      </c>
      <c r="AN2" s="13">
        <v>6152</v>
      </c>
      <c r="AO2" s="13">
        <v>6161</v>
      </c>
      <c r="AP2" s="13">
        <v>6162</v>
      </c>
      <c r="AQ2" s="10">
        <v>6171</v>
      </c>
      <c r="AR2" s="10">
        <v>6172</v>
      </c>
      <c r="AS2" s="10">
        <v>6173</v>
      </c>
      <c r="AT2" s="13">
        <v>6180</v>
      </c>
      <c r="AU2" s="13">
        <v>6226</v>
      </c>
      <c r="AV2" s="13">
        <v>6251</v>
      </c>
      <c r="AW2" s="10">
        <v>62511</v>
      </c>
      <c r="AX2" s="10">
        <v>62512</v>
      </c>
      <c r="AY2" s="10">
        <v>62513</v>
      </c>
      <c r="AZ2" s="10">
        <v>626</v>
      </c>
      <c r="BA2" s="13">
        <v>627</v>
      </c>
      <c r="BB2" s="10">
        <v>6335</v>
      </c>
      <c r="BC2" s="10">
        <v>63513</v>
      </c>
      <c r="BD2" s="10">
        <v>6411</v>
      </c>
      <c r="BE2" s="10">
        <v>645</v>
      </c>
      <c r="BF2" s="10">
        <v>646</v>
      </c>
      <c r="BG2" s="10">
        <v>647</v>
      </c>
      <c r="BH2" s="10">
        <v>651</v>
      </c>
      <c r="BI2" s="10">
        <v>6511</v>
      </c>
      <c r="BJ2" s="10">
        <v>652</v>
      </c>
      <c r="BK2" s="10">
        <v>653</v>
      </c>
      <c r="BL2" s="10">
        <v>654</v>
      </c>
      <c r="BM2" s="10">
        <v>655</v>
      </c>
      <c r="BN2" s="10">
        <v>656</v>
      </c>
      <c r="BO2" s="10">
        <v>657</v>
      </c>
      <c r="BP2" s="10">
        <v>671</v>
      </c>
      <c r="BQ2" s="10">
        <v>6713</v>
      </c>
      <c r="BR2" s="240" t="s">
        <v>0</v>
      </c>
      <c r="BS2" s="264" t="s">
        <v>239</v>
      </c>
      <c r="BT2" s="253" t="s">
        <v>1</v>
      </c>
      <c r="BU2" s="254" t="s">
        <v>2</v>
      </c>
      <c r="BV2" s="14"/>
    </row>
    <row r="3" spans="1:74" s="24" customFormat="1" ht="9" customHeight="1" thickBot="1">
      <c r="A3" s="255" t="s">
        <v>137</v>
      </c>
      <c r="B3" s="255"/>
      <c r="C3" s="255"/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12</v>
      </c>
      <c r="N3" s="16" t="s">
        <v>13</v>
      </c>
      <c r="O3" s="16" t="s">
        <v>14</v>
      </c>
      <c r="P3" s="16" t="s">
        <v>15</v>
      </c>
      <c r="Q3" s="17" t="s">
        <v>15</v>
      </c>
      <c r="R3" s="18" t="s">
        <v>16</v>
      </c>
      <c r="S3" s="18" t="s">
        <v>16</v>
      </c>
      <c r="T3" s="18" t="s">
        <v>17</v>
      </c>
      <c r="U3" s="256" t="s">
        <v>18</v>
      </c>
      <c r="V3" s="18" t="s">
        <v>19</v>
      </c>
      <c r="W3" s="16" t="s">
        <v>19</v>
      </c>
      <c r="X3" s="16" t="s">
        <v>17</v>
      </c>
      <c r="Y3" s="257" t="s">
        <v>20</v>
      </c>
      <c r="Z3" s="16" t="s">
        <v>21</v>
      </c>
      <c r="AA3" s="16" t="s">
        <v>22</v>
      </c>
      <c r="AB3" s="240"/>
      <c r="AC3" s="262"/>
      <c r="AD3" s="253"/>
      <c r="AE3" s="260"/>
      <c r="AF3" s="19"/>
      <c r="AG3" s="20" t="s">
        <v>23</v>
      </c>
      <c r="AH3" s="16" t="s">
        <v>24</v>
      </c>
      <c r="AI3" s="16" t="s">
        <v>21</v>
      </c>
      <c r="AJ3" s="16" t="s">
        <v>25</v>
      </c>
      <c r="AK3" s="16" t="s">
        <v>26</v>
      </c>
      <c r="AL3" s="16" t="s">
        <v>27</v>
      </c>
      <c r="AM3" s="16" t="s">
        <v>28</v>
      </c>
      <c r="AN3" s="16" t="s">
        <v>29</v>
      </c>
      <c r="AO3" s="16" t="s">
        <v>30</v>
      </c>
      <c r="AP3" s="16" t="s">
        <v>30</v>
      </c>
      <c r="AQ3" s="16" t="s">
        <v>31</v>
      </c>
      <c r="AR3" s="16" t="s">
        <v>32</v>
      </c>
      <c r="AS3" s="16" t="s">
        <v>32</v>
      </c>
      <c r="AT3" s="16" t="s">
        <v>33</v>
      </c>
      <c r="AU3" s="18" t="s">
        <v>34</v>
      </c>
      <c r="AV3" s="18" t="s">
        <v>34</v>
      </c>
      <c r="AW3" s="16" t="s">
        <v>34</v>
      </c>
      <c r="AX3" s="16" t="s">
        <v>35</v>
      </c>
      <c r="AY3" s="16" t="s">
        <v>36</v>
      </c>
      <c r="AZ3" s="16" t="s">
        <v>34</v>
      </c>
      <c r="BA3" s="16" t="s">
        <v>34</v>
      </c>
      <c r="BB3" s="16" t="s">
        <v>37</v>
      </c>
      <c r="BC3" s="16" t="s">
        <v>38</v>
      </c>
      <c r="BD3" s="258" t="s">
        <v>39</v>
      </c>
      <c r="BE3" s="21" t="s">
        <v>40</v>
      </c>
      <c r="BF3" s="22" t="s">
        <v>34</v>
      </c>
      <c r="BG3" s="21" t="s">
        <v>34</v>
      </c>
      <c r="BH3" s="21" t="s">
        <v>41</v>
      </c>
      <c r="BI3" s="21" t="s">
        <v>42</v>
      </c>
      <c r="BJ3" s="21" t="s">
        <v>41</v>
      </c>
      <c r="BK3" s="21" t="s">
        <v>41</v>
      </c>
      <c r="BL3" s="21" t="s">
        <v>16</v>
      </c>
      <c r="BM3" s="21" t="s">
        <v>43</v>
      </c>
      <c r="BN3" s="21" t="s">
        <v>44</v>
      </c>
      <c r="BO3" s="21" t="s">
        <v>45</v>
      </c>
      <c r="BP3" s="21" t="s">
        <v>40</v>
      </c>
      <c r="BQ3" s="16" t="s">
        <v>22</v>
      </c>
      <c r="BR3" s="240"/>
      <c r="BS3" s="265"/>
      <c r="BT3" s="253"/>
      <c r="BU3" s="254"/>
      <c r="BV3" s="23"/>
    </row>
    <row r="4" spans="1:74" s="8" customFormat="1" ht="9" customHeight="1" thickBot="1">
      <c r="A4" s="255"/>
      <c r="B4" s="255"/>
      <c r="C4" s="255"/>
      <c r="D4" s="15" t="s">
        <v>46</v>
      </c>
      <c r="E4" s="16" t="s">
        <v>47</v>
      </c>
      <c r="F4" s="16"/>
      <c r="G4" s="16" t="s">
        <v>48</v>
      </c>
      <c r="H4" s="16"/>
      <c r="I4" s="16"/>
      <c r="J4" s="16"/>
      <c r="K4" s="16" t="s">
        <v>49</v>
      </c>
      <c r="L4" s="16" t="s">
        <v>50</v>
      </c>
      <c r="M4" s="16" t="s">
        <v>51</v>
      </c>
      <c r="N4" s="16"/>
      <c r="O4" s="16"/>
      <c r="P4" s="16" t="s">
        <v>52</v>
      </c>
      <c r="Q4" s="16" t="s">
        <v>53</v>
      </c>
      <c r="R4" s="18" t="s">
        <v>54</v>
      </c>
      <c r="S4" s="18" t="s">
        <v>54</v>
      </c>
      <c r="T4" s="18" t="s">
        <v>55</v>
      </c>
      <c r="U4" s="256"/>
      <c r="V4" s="18" t="s">
        <v>56</v>
      </c>
      <c r="W4" s="16" t="s">
        <v>56</v>
      </c>
      <c r="X4" s="16" t="s">
        <v>19</v>
      </c>
      <c r="Y4" s="257"/>
      <c r="Z4" s="16" t="s">
        <v>57</v>
      </c>
      <c r="AA4" s="16" t="s">
        <v>58</v>
      </c>
      <c r="AB4" s="240"/>
      <c r="AC4" s="262"/>
      <c r="AD4" s="253"/>
      <c r="AE4" s="260"/>
      <c r="AF4" s="19"/>
      <c r="AG4" s="20" t="s">
        <v>59</v>
      </c>
      <c r="AH4" s="18" t="s">
        <v>60</v>
      </c>
      <c r="AI4" s="18" t="s">
        <v>29</v>
      </c>
      <c r="AJ4" s="18" t="s">
        <v>61</v>
      </c>
      <c r="AK4" s="25"/>
      <c r="AL4" s="18" t="s">
        <v>60</v>
      </c>
      <c r="AM4" s="18" t="s">
        <v>62</v>
      </c>
      <c r="AN4" s="18" t="s">
        <v>63</v>
      </c>
      <c r="AO4" s="18" t="s">
        <v>64</v>
      </c>
      <c r="AP4" s="18" t="s">
        <v>65</v>
      </c>
      <c r="AQ4" s="25"/>
      <c r="AR4" s="16" t="s">
        <v>66</v>
      </c>
      <c r="AS4" s="16" t="s">
        <v>67</v>
      </c>
      <c r="AT4" s="18" t="s">
        <v>68</v>
      </c>
      <c r="AU4" s="16" t="s">
        <v>69</v>
      </c>
      <c r="AV4" s="16" t="s">
        <v>70</v>
      </c>
      <c r="AW4" s="18" t="s">
        <v>71</v>
      </c>
      <c r="AX4" s="18" t="s">
        <v>72</v>
      </c>
      <c r="AY4" s="18" t="s">
        <v>73</v>
      </c>
      <c r="AZ4" s="18" t="s">
        <v>74</v>
      </c>
      <c r="BA4" s="18" t="s">
        <v>75</v>
      </c>
      <c r="BB4" s="16" t="s">
        <v>62</v>
      </c>
      <c r="BC4" s="18" t="s">
        <v>76</v>
      </c>
      <c r="BD4" s="258"/>
      <c r="BE4" s="27" t="s">
        <v>77</v>
      </c>
      <c r="BF4" s="27" t="s">
        <v>78</v>
      </c>
      <c r="BG4" s="27" t="s">
        <v>79</v>
      </c>
      <c r="BH4" s="27" t="s">
        <v>80</v>
      </c>
      <c r="BI4" s="27" t="s">
        <v>81</v>
      </c>
      <c r="BJ4" s="27" t="s">
        <v>80</v>
      </c>
      <c r="BK4" s="27" t="s">
        <v>80</v>
      </c>
      <c r="BL4" s="27" t="s">
        <v>82</v>
      </c>
      <c r="BM4" s="27" t="s">
        <v>83</v>
      </c>
      <c r="BN4" s="27" t="s">
        <v>84</v>
      </c>
      <c r="BO4" s="27" t="s">
        <v>85</v>
      </c>
      <c r="BP4" s="27" t="s">
        <v>86</v>
      </c>
      <c r="BQ4" s="16" t="s">
        <v>87</v>
      </c>
      <c r="BR4" s="240"/>
      <c r="BS4" s="265"/>
      <c r="BT4" s="253"/>
      <c r="BU4" s="254"/>
      <c r="BV4" s="28" t="s">
        <v>4</v>
      </c>
    </row>
    <row r="5" spans="1:74" s="24" customFormat="1" ht="9" customHeight="1" thickBot="1">
      <c r="A5" s="29"/>
      <c r="B5" s="30"/>
      <c r="C5" s="30"/>
      <c r="D5" s="31"/>
      <c r="E5" s="16" t="s">
        <v>88</v>
      </c>
      <c r="F5" s="25"/>
      <c r="G5" s="18" t="s">
        <v>89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90</v>
      </c>
      <c r="S5" s="26" t="s">
        <v>90</v>
      </c>
      <c r="T5" s="25"/>
      <c r="U5" s="256"/>
      <c r="V5" s="18" t="s">
        <v>91</v>
      </c>
      <c r="W5" s="16" t="s">
        <v>44</v>
      </c>
      <c r="X5" s="33"/>
      <c r="Y5" s="257"/>
      <c r="Z5" s="33"/>
      <c r="AA5" s="33"/>
      <c r="AB5" s="240"/>
      <c r="AC5" s="262"/>
      <c r="AD5" s="253"/>
      <c r="AE5" s="260"/>
      <c r="AF5" s="34"/>
      <c r="AG5" s="34"/>
      <c r="AH5" s="16" t="s">
        <v>92</v>
      </c>
      <c r="AI5" s="16"/>
      <c r="AJ5" s="16" t="s">
        <v>63</v>
      </c>
      <c r="AK5" s="16"/>
      <c r="AL5" s="35" t="s">
        <v>93</v>
      </c>
      <c r="AM5" s="16" t="s">
        <v>40</v>
      </c>
      <c r="AN5" s="16"/>
      <c r="AO5" s="16" t="s">
        <v>63</v>
      </c>
      <c r="AP5" s="16" t="s">
        <v>94</v>
      </c>
      <c r="AQ5" s="16"/>
      <c r="AR5" s="36"/>
      <c r="AS5" s="33"/>
      <c r="AT5" s="16"/>
      <c r="AU5" s="18" t="s">
        <v>95</v>
      </c>
      <c r="AV5" s="16" t="s">
        <v>96</v>
      </c>
      <c r="AW5" s="16" t="s">
        <v>62</v>
      </c>
      <c r="AX5" s="16" t="s">
        <v>97</v>
      </c>
      <c r="AY5" s="16"/>
      <c r="AZ5" s="16" t="s">
        <v>98</v>
      </c>
      <c r="BA5" s="16" t="s">
        <v>62</v>
      </c>
      <c r="BB5" s="16" t="s">
        <v>76</v>
      </c>
      <c r="BC5" s="16" t="s">
        <v>99</v>
      </c>
      <c r="BD5" s="258"/>
      <c r="BE5" s="37"/>
      <c r="BF5" s="27" t="s">
        <v>100</v>
      </c>
      <c r="BG5" s="27" t="s">
        <v>101</v>
      </c>
      <c r="BH5" s="27" t="s">
        <v>102</v>
      </c>
      <c r="BI5" s="27" t="s">
        <v>103</v>
      </c>
      <c r="BJ5" s="27" t="s">
        <v>104</v>
      </c>
      <c r="BK5" s="27" t="s">
        <v>105</v>
      </c>
      <c r="BL5" s="27"/>
      <c r="BM5" s="27"/>
      <c r="BN5" s="27" t="s">
        <v>106</v>
      </c>
      <c r="BO5" s="27" t="s">
        <v>107</v>
      </c>
      <c r="BP5" s="27" t="s">
        <v>60</v>
      </c>
      <c r="BQ5" s="16" t="s">
        <v>108</v>
      </c>
      <c r="BR5" s="240"/>
      <c r="BS5" s="265"/>
      <c r="BT5" s="253"/>
      <c r="BU5" s="254"/>
      <c r="BV5" s="28" t="s">
        <v>109</v>
      </c>
    </row>
    <row r="6" spans="1:74" s="8" customFormat="1" ht="9" customHeight="1" thickBot="1">
      <c r="A6" s="281" t="s">
        <v>146</v>
      </c>
      <c r="B6" s="281"/>
      <c r="C6" s="281"/>
      <c r="D6" s="38"/>
      <c r="E6" s="33"/>
      <c r="F6" s="16"/>
      <c r="G6" s="16" t="s">
        <v>111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8" t="s">
        <v>112</v>
      </c>
      <c r="S6" s="18" t="s">
        <v>51</v>
      </c>
      <c r="T6" s="39"/>
      <c r="U6" s="256"/>
      <c r="V6" s="40"/>
      <c r="W6" s="16"/>
      <c r="X6" s="33"/>
      <c r="Y6" s="257"/>
      <c r="Z6" s="25"/>
      <c r="AA6" s="25"/>
      <c r="AB6" s="240"/>
      <c r="AC6" s="262"/>
      <c r="AD6" s="253"/>
      <c r="AE6" s="260"/>
      <c r="AF6" s="41"/>
      <c r="AG6" s="41"/>
      <c r="AH6" s="36"/>
      <c r="AI6" s="36"/>
      <c r="AJ6" s="36"/>
      <c r="AK6" s="36"/>
      <c r="AL6" s="36"/>
      <c r="AM6" s="36"/>
      <c r="AN6" s="36"/>
      <c r="AO6" s="18" t="s">
        <v>56</v>
      </c>
      <c r="AP6" s="18" t="s">
        <v>113</v>
      </c>
      <c r="AQ6" s="25"/>
      <c r="AR6" s="25"/>
      <c r="AS6" s="25"/>
      <c r="AT6" s="36"/>
      <c r="AU6" s="16" t="s">
        <v>72</v>
      </c>
      <c r="AV6" s="36"/>
      <c r="AW6" s="18" t="s">
        <v>114</v>
      </c>
      <c r="AX6" s="25"/>
      <c r="AY6" s="25"/>
      <c r="AZ6" s="16"/>
      <c r="BA6" s="18" t="s">
        <v>115</v>
      </c>
      <c r="BB6" s="18" t="s">
        <v>116</v>
      </c>
      <c r="BC6" s="16" t="s">
        <v>117</v>
      </c>
      <c r="BD6" s="258"/>
      <c r="BE6" s="37"/>
      <c r="BF6" s="27" t="s">
        <v>118</v>
      </c>
      <c r="BG6" s="37"/>
      <c r="BH6" s="27" t="s">
        <v>119</v>
      </c>
      <c r="BI6" s="27" t="s">
        <v>94</v>
      </c>
      <c r="BJ6" s="27"/>
      <c r="BK6" s="27"/>
      <c r="BL6" s="27"/>
      <c r="BM6" s="27"/>
      <c r="BN6" s="27"/>
      <c r="BO6" s="27"/>
      <c r="BP6" s="27" t="s">
        <v>120</v>
      </c>
      <c r="BQ6" s="25"/>
      <c r="BR6" s="240"/>
      <c r="BS6" s="265"/>
      <c r="BT6" s="253"/>
      <c r="BU6" s="254"/>
      <c r="BV6" s="28"/>
    </row>
    <row r="7" spans="1:74" s="24" customFormat="1" ht="9" customHeight="1" thickBot="1">
      <c r="A7" s="281"/>
      <c r="B7" s="281"/>
      <c r="C7" s="281"/>
      <c r="D7" s="31"/>
      <c r="E7" s="3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9"/>
      <c r="T7" s="39"/>
      <c r="U7" s="256"/>
      <c r="V7" s="40"/>
      <c r="W7" s="33"/>
      <c r="X7" s="33"/>
      <c r="Y7" s="257"/>
      <c r="Z7" s="16"/>
      <c r="AA7" s="16"/>
      <c r="AB7" s="240"/>
      <c r="AC7" s="262"/>
      <c r="AD7" s="253"/>
      <c r="AE7" s="260"/>
      <c r="AF7" s="42"/>
      <c r="AG7" s="42"/>
      <c r="AH7" s="33"/>
      <c r="AI7" s="33"/>
      <c r="AJ7" s="33"/>
      <c r="AK7" s="33"/>
      <c r="AL7" s="33"/>
      <c r="AM7" s="33"/>
      <c r="AN7" s="33"/>
      <c r="AO7" s="33"/>
      <c r="AP7" s="33"/>
      <c r="AQ7" s="16"/>
      <c r="AR7" s="16"/>
      <c r="AS7" s="16"/>
      <c r="AT7" s="33"/>
      <c r="AU7" s="16" t="s">
        <v>121</v>
      </c>
      <c r="AV7" s="33"/>
      <c r="AW7" s="16"/>
      <c r="AX7" s="16"/>
      <c r="AY7" s="16"/>
      <c r="AZ7" s="16"/>
      <c r="BA7" s="16"/>
      <c r="BB7" s="16" t="s">
        <v>122</v>
      </c>
      <c r="BC7" s="33"/>
      <c r="BD7" s="258"/>
      <c r="BE7" s="37"/>
      <c r="BF7" s="37"/>
      <c r="BG7" s="37"/>
      <c r="BH7" s="37"/>
      <c r="BI7" s="27" t="s">
        <v>102</v>
      </c>
      <c r="BJ7" s="27"/>
      <c r="BK7" s="27"/>
      <c r="BL7" s="27"/>
      <c r="BM7" s="27"/>
      <c r="BN7" s="27"/>
      <c r="BO7" s="27"/>
      <c r="BP7" s="27"/>
      <c r="BQ7" s="16"/>
      <c r="BR7" s="240"/>
      <c r="BS7" s="265"/>
      <c r="BT7" s="253"/>
      <c r="BU7" s="254"/>
      <c r="BV7" s="23"/>
    </row>
    <row r="8" spans="1:74" s="8" customFormat="1" ht="9" customHeight="1" thickBot="1">
      <c r="A8" s="281"/>
      <c r="B8" s="281"/>
      <c r="C8" s="281"/>
      <c r="D8" s="38"/>
      <c r="E8" s="3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6"/>
      <c r="V8" s="40"/>
      <c r="W8" s="36"/>
      <c r="X8" s="36"/>
      <c r="Y8" s="257"/>
      <c r="Z8" s="36"/>
      <c r="AA8" s="36"/>
      <c r="AB8" s="240"/>
      <c r="AC8" s="262"/>
      <c r="AD8" s="253"/>
      <c r="AE8" s="260"/>
      <c r="AF8" s="41"/>
      <c r="AG8" s="41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16"/>
      <c r="AS8" s="36"/>
      <c r="AT8" s="36"/>
      <c r="AU8" s="36"/>
      <c r="AV8" s="36"/>
      <c r="AW8" s="16"/>
      <c r="AX8" s="16"/>
      <c r="AY8" s="16"/>
      <c r="AZ8" s="16"/>
      <c r="BA8" s="36"/>
      <c r="BB8" s="16"/>
      <c r="BC8" s="36"/>
      <c r="BD8" s="258"/>
      <c r="BE8" s="37"/>
      <c r="BF8" s="37"/>
      <c r="BG8" s="37"/>
      <c r="BH8" s="37"/>
      <c r="BI8" s="27" t="s">
        <v>119</v>
      </c>
      <c r="BJ8" s="27"/>
      <c r="BK8" s="27"/>
      <c r="BL8" s="27"/>
      <c r="BM8" s="27"/>
      <c r="BN8" s="27"/>
      <c r="BO8" s="27"/>
      <c r="BP8" s="27"/>
      <c r="BQ8" s="16"/>
      <c r="BR8" s="240"/>
      <c r="BS8" s="265"/>
      <c r="BT8" s="253"/>
      <c r="BU8" s="254"/>
      <c r="BV8" s="43"/>
    </row>
    <row r="9" spans="1:74" ht="9" customHeight="1">
      <c r="A9" s="44" t="s">
        <v>123</v>
      </c>
      <c r="B9" s="45" t="s">
        <v>124</v>
      </c>
      <c r="C9" s="46" t="s">
        <v>125</v>
      </c>
      <c r="D9" s="47"/>
      <c r="E9" s="4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39"/>
      <c r="U9" s="256"/>
      <c r="V9" s="40"/>
      <c r="W9" s="48"/>
      <c r="X9" s="48"/>
      <c r="Y9" s="257"/>
      <c r="Z9" s="33"/>
      <c r="AA9" s="33"/>
      <c r="AB9" s="240"/>
      <c r="AC9" s="263"/>
      <c r="AD9" s="253"/>
      <c r="AE9" s="260"/>
      <c r="AF9" s="49"/>
      <c r="AG9" s="49"/>
      <c r="AH9" s="50"/>
      <c r="AI9" s="33"/>
      <c r="AJ9" s="33"/>
      <c r="AK9" s="33"/>
      <c r="AL9" s="33"/>
      <c r="AM9" s="33"/>
      <c r="AN9" s="33"/>
      <c r="AO9" s="33"/>
      <c r="AP9" s="33"/>
      <c r="AQ9" s="48"/>
      <c r="AR9" s="51"/>
      <c r="AS9" s="48"/>
      <c r="AT9" s="51"/>
      <c r="AU9" s="51"/>
      <c r="AV9" s="51"/>
      <c r="AW9" s="52"/>
      <c r="AX9" s="50"/>
      <c r="AY9" s="51"/>
      <c r="AZ9" s="52"/>
      <c r="BA9" s="51"/>
      <c r="BB9" s="51"/>
      <c r="BC9" s="51"/>
      <c r="BD9" s="258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2"/>
      <c r="BR9" s="240"/>
      <c r="BS9" s="266"/>
      <c r="BT9" s="253"/>
      <c r="BU9" s="254"/>
      <c r="BV9" s="54"/>
    </row>
    <row r="10" spans="1:74" ht="9" customHeight="1">
      <c r="A10" s="55"/>
      <c r="B10" s="56"/>
      <c r="C10" s="56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>
        <v>16</v>
      </c>
      <c r="T10" s="56">
        <v>17</v>
      </c>
      <c r="U10" s="56">
        <v>18</v>
      </c>
      <c r="V10" s="56">
        <v>19</v>
      </c>
      <c r="W10" s="56">
        <v>20</v>
      </c>
      <c r="X10" s="56">
        <v>21</v>
      </c>
      <c r="Y10" s="56">
        <v>22</v>
      </c>
      <c r="Z10" s="56">
        <v>23</v>
      </c>
      <c r="AA10" s="56">
        <v>24</v>
      </c>
      <c r="AB10" s="56">
        <v>25</v>
      </c>
      <c r="AC10" s="56"/>
      <c r="AD10" s="56">
        <v>26</v>
      </c>
      <c r="AE10" s="57">
        <v>27</v>
      </c>
      <c r="AF10" s="58" t="s">
        <v>126</v>
      </c>
      <c r="AG10" s="58">
        <v>28</v>
      </c>
      <c r="AH10" s="56">
        <v>29</v>
      </c>
      <c r="AI10" s="56">
        <v>30</v>
      </c>
      <c r="AJ10" s="56">
        <v>31</v>
      </c>
      <c r="AK10" s="56">
        <v>32</v>
      </c>
      <c r="AL10" s="56">
        <v>33</v>
      </c>
      <c r="AM10" s="56">
        <v>34</v>
      </c>
      <c r="AN10" s="56">
        <v>35</v>
      </c>
      <c r="AO10" s="56">
        <v>36</v>
      </c>
      <c r="AP10" s="56">
        <v>37</v>
      </c>
      <c r="AQ10" s="56">
        <v>38</v>
      </c>
      <c r="AR10" s="56">
        <v>39</v>
      </c>
      <c r="AS10" s="56">
        <v>40</v>
      </c>
      <c r="AT10" s="56">
        <v>41</v>
      </c>
      <c r="AU10" s="56">
        <v>42</v>
      </c>
      <c r="AV10" s="56">
        <v>43</v>
      </c>
      <c r="AW10" s="56">
        <v>44</v>
      </c>
      <c r="AX10" s="56">
        <v>45</v>
      </c>
      <c r="AY10" s="56">
        <v>46</v>
      </c>
      <c r="AZ10" s="56">
        <v>47</v>
      </c>
      <c r="BA10" s="56">
        <v>48</v>
      </c>
      <c r="BB10" s="56">
        <v>49</v>
      </c>
      <c r="BC10" s="56">
        <v>50</v>
      </c>
      <c r="BD10" s="56">
        <v>51</v>
      </c>
      <c r="BE10" s="56">
        <v>52</v>
      </c>
      <c r="BF10" s="56">
        <v>53</v>
      </c>
      <c r="BG10" s="56">
        <v>54</v>
      </c>
      <c r="BH10" s="56">
        <v>55</v>
      </c>
      <c r="BI10" s="56">
        <v>56</v>
      </c>
      <c r="BJ10" s="56">
        <v>57</v>
      </c>
      <c r="BK10" s="56">
        <v>58</v>
      </c>
      <c r="BL10" s="56">
        <v>59</v>
      </c>
      <c r="BM10" s="56">
        <v>60</v>
      </c>
      <c r="BN10" s="56">
        <v>61</v>
      </c>
      <c r="BO10" s="56">
        <v>62</v>
      </c>
      <c r="BP10" s="56">
        <v>63</v>
      </c>
      <c r="BQ10" s="56">
        <v>64</v>
      </c>
      <c r="BR10" s="56">
        <v>65</v>
      </c>
      <c r="BS10" s="56"/>
      <c r="BT10" s="56">
        <v>66</v>
      </c>
      <c r="BU10" s="56">
        <v>67</v>
      </c>
      <c r="BV10" s="57">
        <v>68</v>
      </c>
    </row>
    <row r="11" spans="1:74" s="66" customFormat="1" ht="10.5" customHeight="1">
      <c r="A11" s="239" t="s">
        <v>127</v>
      </c>
      <c r="B11" s="239"/>
      <c r="C11" s="59" t="s">
        <v>128</v>
      </c>
      <c r="D11" s="59">
        <f>SUM(Septembre!D44)</f>
        <v>0</v>
      </c>
      <c r="E11" s="64">
        <f>SUM(Septembre!E44)</f>
        <v>0</v>
      </c>
      <c r="F11" s="64">
        <f>SUM(Septembre!F44)</f>
        <v>0</v>
      </c>
      <c r="G11" s="64">
        <f>SUM(Septembre!G44)</f>
        <v>0</v>
      </c>
      <c r="H11" s="64">
        <f>SUM(Septembre!H44)</f>
        <v>0</v>
      </c>
      <c r="I11" s="64">
        <f>SUM(Septembre!I44)</f>
        <v>0</v>
      </c>
      <c r="J11" s="64">
        <f>SUM(Septembre!J44)</f>
        <v>0</v>
      </c>
      <c r="K11" s="64">
        <f>SUM(Septembre!K44)</f>
        <v>0</v>
      </c>
      <c r="L11" s="64">
        <f>SUM(Septembre!L44)</f>
        <v>0</v>
      </c>
      <c r="M11" s="64">
        <f>SUM(Septembre!M44)</f>
        <v>0</v>
      </c>
      <c r="N11" s="64">
        <f>SUM(Septembre!N44)</f>
        <v>0</v>
      </c>
      <c r="O11" s="64">
        <f>SUM(Septembre!O44)</f>
        <v>0</v>
      </c>
      <c r="P11" s="64">
        <f>SUM(Septembre!P44)</f>
        <v>0</v>
      </c>
      <c r="Q11" s="64">
        <f>SUM(Septembre!Q44)</f>
        <v>0</v>
      </c>
      <c r="R11" s="64">
        <f>SUM(Septembre!R44)</f>
        <v>0</v>
      </c>
      <c r="S11" s="64">
        <f>SUM(Septembre!S44)</f>
        <v>0</v>
      </c>
      <c r="T11" s="64">
        <f>SUM(Septembre!T44)</f>
        <v>0</v>
      </c>
      <c r="U11" s="64">
        <f>SUM(Septembre!U44)</f>
        <v>0</v>
      </c>
      <c r="V11" s="64">
        <f>SUM(Septembre!V44)</f>
        <v>0</v>
      </c>
      <c r="W11" s="64">
        <f>SUM(Septembre!W44)</f>
        <v>0</v>
      </c>
      <c r="X11" s="64">
        <f>SUM(Septembre!X44)</f>
        <v>0</v>
      </c>
      <c r="Y11" s="64">
        <f>SUM(Septembre!Y44)</f>
        <v>0</v>
      </c>
      <c r="Z11" s="64">
        <f>SUM(Septembre!Z44)</f>
        <v>0</v>
      </c>
      <c r="AA11" s="64">
        <f>SUM(Septembre!AA44)</f>
        <v>0</v>
      </c>
      <c r="AB11" s="64">
        <f>SUM(Septembre!AB44)</f>
        <v>0</v>
      </c>
      <c r="AC11" s="64">
        <f>SUM(Septembre!AC44)</f>
        <v>0</v>
      </c>
      <c r="AD11" s="64">
        <f>SUM(Septembre!AD44)</f>
        <v>0</v>
      </c>
      <c r="AE11" s="64">
        <f>SUM(Septembre!AE44)</f>
        <v>0</v>
      </c>
      <c r="AF11" s="61"/>
      <c r="AG11" s="61">
        <f>SUM(Septembre!AG44)</f>
        <v>0</v>
      </c>
      <c r="AH11" s="63">
        <f>SUM(Septembre!AH44)</f>
        <v>0</v>
      </c>
      <c r="AI11" s="63">
        <f>SUM(Septembre!AI44)</f>
        <v>0</v>
      </c>
      <c r="AJ11" s="63">
        <f>SUM(Septembre!AJ44)</f>
        <v>0</v>
      </c>
      <c r="AK11" s="63">
        <f>SUM(Septembre!AK44)</f>
        <v>0</v>
      </c>
      <c r="AL11" s="63">
        <f>SUM(Septembre!AL44)</f>
        <v>0</v>
      </c>
      <c r="AM11" s="63">
        <f>SUM(Septembre!AM44)</f>
        <v>0</v>
      </c>
      <c r="AN11" s="63">
        <f>SUM(Septembre!AN44)</f>
        <v>0</v>
      </c>
      <c r="AO11" s="63">
        <f>SUM(Septembre!AO44)</f>
        <v>0</v>
      </c>
      <c r="AP11" s="63">
        <f>SUM(Septembre!AP44)</f>
        <v>0</v>
      </c>
      <c r="AQ11" s="63">
        <f>SUM(Septembre!AQ44)</f>
        <v>0</v>
      </c>
      <c r="AR11" s="63">
        <f>SUM(Septembre!AR44)</f>
        <v>0</v>
      </c>
      <c r="AS11" s="63">
        <f>SUM(Septembre!AS44)</f>
        <v>0</v>
      </c>
      <c r="AT11" s="63">
        <f>SUM(Septembre!AT44)</f>
        <v>0</v>
      </c>
      <c r="AU11" s="63">
        <f>SUM(Septembre!AU44)</f>
        <v>0</v>
      </c>
      <c r="AV11" s="63">
        <f>SUM(Septembre!AV44)</f>
        <v>0</v>
      </c>
      <c r="AW11" s="63">
        <f>SUM(Septembre!AW44)</f>
        <v>0</v>
      </c>
      <c r="AX11" s="63">
        <f>SUM(Septembre!AX44)</f>
        <v>0</v>
      </c>
      <c r="AY11" s="63">
        <f>SUM(Septembre!AY44)</f>
        <v>0</v>
      </c>
      <c r="AZ11" s="63">
        <f>SUM(Septembre!AZ44)</f>
        <v>0</v>
      </c>
      <c r="BA11" s="63">
        <f>SUM(Septembre!BA44)</f>
        <v>0</v>
      </c>
      <c r="BB11" s="63">
        <f>SUM(Septembre!BB44)</f>
        <v>0</v>
      </c>
      <c r="BC11" s="63">
        <f>SUM(Septembre!BC44)</f>
        <v>0</v>
      </c>
      <c r="BD11" s="63">
        <f>SUM(Septembre!BD44)</f>
        <v>0</v>
      </c>
      <c r="BE11" s="63">
        <f>SUM(Septembre!BE44)</f>
        <v>0</v>
      </c>
      <c r="BF11" s="63">
        <f>SUM(Septembre!BF44)</f>
        <v>0</v>
      </c>
      <c r="BG11" s="63">
        <f>SUM(Septembre!BG44)</f>
        <v>0</v>
      </c>
      <c r="BH11" s="63">
        <f>SUM(Septembre!BH44)</f>
        <v>0</v>
      </c>
      <c r="BI11" s="63">
        <f>SUM(Septembre!BI44)</f>
        <v>0</v>
      </c>
      <c r="BJ11" s="63">
        <f>SUM(Septembre!BJ44)</f>
        <v>0</v>
      </c>
      <c r="BK11" s="63">
        <f>SUM(Septembre!BK44)</f>
        <v>0</v>
      </c>
      <c r="BL11" s="63">
        <f>SUM(Septembre!BL44)</f>
        <v>0</v>
      </c>
      <c r="BM11" s="63">
        <f>SUM(Septembre!BM44)</f>
        <v>0</v>
      </c>
      <c r="BN11" s="63">
        <f>SUM(Septembre!BN44)</f>
        <v>0</v>
      </c>
      <c r="BO11" s="63">
        <f>SUM(Septembre!BO44)</f>
        <v>0</v>
      </c>
      <c r="BP11" s="63">
        <f>SUM(Septembre!BP44)</f>
        <v>0</v>
      </c>
      <c r="BQ11" s="63">
        <f>SUM(Septembre!BQ44)</f>
        <v>0</v>
      </c>
      <c r="BR11" s="63">
        <f>SUM(Septembre!BR44)</f>
        <v>0</v>
      </c>
      <c r="BS11" s="63">
        <f>SUM(Septembre!BS44)</f>
        <v>0</v>
      </c>
      <c r="BT11" s="63">
        <f>SUM(Septembre!BT44)</f>
        <v>0</v>
      </c>
      <c r="BU11" s="64">
        <f>SUM(Septembre!BU44)</f>
        <v>0</v>
      </c>
      <c r="BV11" s="65">
        <f>SUM(Septembre!BV44)</f>
        <v>0</v>
      </c>
    </row>
    <row r="12" spans="1:74" s="77" customFormat="1" ht="10.5" customHeight="1">
      <c r="A12" s="67"/>
      <c r="B12" s="68"/>
      <c r="C12" s="69"/>
      <c r="D12" s="70" t="str">
        <f t="shared" ref="D12:D42" si="0">IF(SUM(E12:AA12)=0,"",SUM(E12:AA12))</f>
        <v/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 t="str">
        <f t="shared" ref="AF12:AF42" si="1">IF(B12=0,"",B12)</f>
        <v/>
      </c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6">
        <f t="shared" ref="BV12:BV42" si="2">(SUM(AG12:BQ12))</f>
        <v>0</v>
      </c>
    </row>
    <row r="13" spans="1:74" s="83" customFormat="1" ht="10.5" customHeight="1">
      <c r="A13" s="67"/>
      <c r="B13" s="68"/>
      <c r="C13" s="68"/>
      <c r="D13" s="70" t="str">
        <f t="shared" si="0"/>
        <v/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73" t="str">
        <f t="shared" si="1"/>
        <v/>
      </c>
      <c r="AG13" s="80"/>
      <c r="AH13" s="81"/>
      <c r="AI13" s="81"/>
      <c r="AJ13" s="81"/>
      <c r="AK13" s="81"/>
      <c r="AL13" s="81"/>
      <c r="AM13" s="81"/>
      <c r="AN13" s="81"/>
      <c r="AO13" s="81"/>
      <c r="AP13" s="81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6">
        <f t="shared" si="2"/>
        <v>0</v>
      </c>
    </row>
    <row r="14" spans="1:74" s="77" customFormat="1" ht="10.5" customHeight="1">
      <c r="A14" s="67"/>
      <c r="B14" s="68"/>
      <c r="C14" s="68"/>
      <c r="D14" s="70" t="str">
        <f t="shared" si="0"/>
        <v/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73" t="str">
        <f t="shared" si="1"/>
        <v/>
      </c>
      <c r="AG14" s="80"/>
      <c r="AH14" s="81"/>
      <c r="AI14" s="81"/>
      <c r="AJ14" s="81"/>
      <c r="AK14" s="81"/>
      <c r="AL14" s="81"/>
      <c r="AM14" s="81"/>
      <c r="AN14" s="81"/>
      <c r="AO14" s="81"/>
      <c r="AP14" s="81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6">
        <f t="shared" si="2"/>
        <v>0</v>
      </c>
    </row>
    <row r="15" spans="1:74" s="83" customFormat="1" ht="10.5" customHeight="1">
      <c r="A15" s="67"/>
      <c r="B15" s="68"/>
      <c r="C15" s="68"/>
      <c r="D15" s="70" t="str">
        <f t="shared" si="0"/>
        <v/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73" t="str">
        <f t="shared" si="1"/>
        <v/>
      </c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6">
        <f t="shared" si="2"/>
        <v>0</v>
      </c>
    </row>
    <row r="16" spans="1:74" s="77" customFormat="1" ht="10.5" customHeight="1">
      <c r="A16" s="67"/>
      <c r="B16" s="68"/>
      <c r="C16" s="84"/>
      <c r="D16" s="70" t="str">
        <f t="shared" si="0"/>
        <v/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73" t="str">
        <f t="shared" si="1"/>
        <v/>
      </c>
      <c r="AG16" s="80"/>
      <c r="AH16" s="81"/>
      <c r="AI16" s="81"/>
      <c r="AJ16" s="81"/>
      <c r="AK16" s="81"/>
      <c r="AL16" s="81"/>
      <c r="AM16" s="81"/>
      <c r="AN16" s="81"/>
      <c r="AO16" s="81"/>
      <c r="AP16" s="81"/>
      <c r="AQ16" s="78"/>
      <c r="AR16" s="78"/>
      <c r="AS16" s="78"/>
      <c r="AT16" s="78"/>
      <c r="AU16" s="78"/>
      <c r="AV16" s="78"/>
      <c r="AW16" s="78"/>
      <c r="AX16" s="85"/>
      <c r="AY16" s="85"/>
      <c r="AZ16" s="85"/>
      <c r="BA16" s="85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6">
        <f t="shared" si="2"/>
        <v>0</v>
      </c>
    </row>
    <row r="17" spans="1:85" s="83" customFormat="1" ht="10.5" customHeight="1">
      <c r="A17" s="67"/>
      <c r="B17" s="68"/>
      <c r="C17" s="69"/>
      <c r="D17" s="70" t="str">
        <f t="shared" si="0"/>
        <v/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73" t="str">
        <f t="shared" si="1"/>
        <v/>
      </c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78"/>
      <c r="AR17" s="78"/>
      <c r="AS17" s="78"/>
      <c r="AT17" s="78"/>
      <c r="AU17" s="78"/>
      <c r="AV17" s="78"/>
      <c r="AW17" s="78"/>
      <c r="AX17" s="85"/>
      <c r="AY17" s="85"/>
      <c r="AZ17" s="85"/>
      <c r="BA17" s="85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6">
        <f t="shared" si="2"/>
        <v>0</v>
      </c>
    </row>
    <row r="18" spans="1:85" s="92" customFormat="1" ht="10.5" customHeight="1">
      <c r="A18" s="86"/>
      <c r="B18" s="87"/>
      <c r="C18" s="69"/>
      <c r="D18" s="70" t="str">
        <f t="shared" si="0"/>
        <v/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154"/>
      <c r="AF18" s="89" t="str">
        <f t="shared" si="1"/>
        <v/>
      </c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76">
        <f t="shared" si="2"/>
        <v>0</v>
      </c>
    </row>
    <row r="19" spans="1:85" s="83" customFormat="1" ht="10.5" customHeight="1">
      <c r="A19" s="67"/>
      <c r="B19" s="68"/>
      <c r="C19" s="69"/>
      <c r="D19" s="70" t="str">
        <f t="shared" si="0"/>
        <v/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73" t="str">
        <f t="shared" si="1"/>
        <v/>
      </c>
      <c r="AG19" s="80"/>
      <c r="AH19" s="81"/>
      <c r="AI19" s="81"/>
      <c r="AJ19" s="81"/>
      <c r="AK19" s="81"/>
      <c r="AL19" s="81"/>
      <c r="AM19" s="81"/>
      <c r="AN19" s="81"/>
      <c r="AO19" s="81"/>
      <c r="AP19" s="81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6">
        <f t="shared" si="2"/>
        <v>0</v>
      </c>
    </row>
    <row r="20" spans="1:85" s="94" customFormat="1" ht="10.5" customHeight="1">
      <c r="A20" s="67"/>
      <c r="B20" s="68"/>
      <c r="C20" s="69"/>
      <c r="D20" s="70" t="str">
        <f t="shared" si="0"/>
        <v/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93"/>
      <c r="AF20" s="73" t="str">
        <f t="shared" si="1"/>
        <v/>
      </c>
      <c r="AG20" s="80"/>
      <c r="AH20" s="81"/>
      <c r="AI20" s="81"/>
      <c r="AJ20" s="81"/>
      <c r="AK20" s="81"/>
      <c r="AL20" s="81"/>
      <c r="AM20" s="81"/>
      <c r="AN20" s="81"/>
      <c r="AO20" s="81"/>
      <c r="AP20" s="81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6">
        <f t="shared" si="2"/>
        <v>0</v>
      </c>
    </row>
    <row r="21" spans="1:85" s="94" customFormat="1" ht="10.5" customHeight="1">
      <c r="A21" s="67"/>
      <c r="B21" s="68"/>
      <c r="C21" s="69"/>
      <c r="D21" s="70" t="str">
        <f t="shared" si="0"/>
        <v/>
      </c>
      <c r="E21" s="7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5"/>
      <c r="Y21" s="85"/>
      <c r="Z21" s="85"/>
      <c r="AA21" s="85"/>
      <c r="AB21" s="85"/>
      <c r="AC21" s="85"/>
      <c r="AD21" s="85"/>
      <c r="AE21" s="96"/>
      <c r="AF21" s="73" t="str">
        <f t="shared" si="1"/>
        <v/>
      </c>
      <c r="AG21" s="80"/>
      <c r="AH21" s="81"/>
      <c r="AI21" s="81"/>
      <c r="AJ21" s="81"/>
      <c r="AK21" s="81"/>
      <c r="AL21" s="81"/>
      <c r="AM21" s="81"/>
      <c r="AN21" s="81"/>
      <c r="AO21" s="81"/>
      <c r="AP21" s="81"/>
      <c r="AQ21" s="78"/>
      <c r="AR21" s="78"/>
      <c r="AS21" s="78"/>
      <c r="AT21" s="78"/>
      <c r="AU21" s="78"/>
      <c r="AV21" s="85"/>
      <c r="AW21" s="85"/>
      <c r="AX21" s="78"/>
      <c r="AY21" s="78"/>
      <c r="AZ21" s="78"/>
      <c r="BA21" s="78"/>
      <c r="BB21" s="78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78"/>
      <c r="BV21" s="76">
        <f t="shared" si="2"/>
        <v>0</v>
      </c>
    </row>
    <row r="22" spans="1:85" s="94" customFormat="1" ht="10.5" customHeight="1">
      <c r="A22" s="67"/>
      <c r="B22" s="68"/>
      <c r="C22" s="69"/>
      <c r="D22" s="70" t="str">
        <f t="shared" si="0"/>
        <v/>
      </c>
      <c r="E22" s="7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7"/>
      <c r="X22" s="97"/>
      <c r="Y22" s="97"/>
      <c r="Z22" s="85"/>
      <c r="AA22" s="85"/>
      <c r="AB22" s="85"/>
      <c r="AC22" s="85"/>
      <c r="AD22" s="85"/>
      <c r="AE22" s="96"/>
      <c r="AF22" s="73" t="str">
        <f t="shared" si="1"/>
        <v/>
      </c>
      <c r="AG22" s="80"/>
      <c r="AH22" s="81"/>
      <c r="AI22" s="81"/>
      <c r="AJ22" s="81"/>
      <c r="AK22" s="81"/>
      <c r="AL22" s="81"/>
      <c r="AM22" s="81"/>
      <c r="AN22" s="81"/>
      <c r="AO22" s="81"/>
      <c r="AP22" s="81"/>
      <c r="AQ22" s="78"/>
      <c r="AR22" s="78"/>
      <c r="AS22" s="78"/>
      <c r="AT22" s="78"/>
      <c r="AU22" s="78"/>
      <c r="AV22" s="85"/>
      <c r="AW22" s="85"/>
      <c r="AX22" s="85"/>
      <c r="AY22" s="85"/>
      <c r="AZ22" s="85"/>
      <c r="BA22" s="85"/>
      <c r="BB22" s="78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78"/>
      <c r="BV22" s="76">
        <f t="shared" si="2"/>
        <v>0</v>
      </c>
    </row>
    <row r="23" spans="1:85" s="94" customFormat="1" ht="10.5" customHeight="1">
      <c r="A23" s="67"/>
      <c r="B23" s="68"/>
      <c r="C23" s="69"/>
      <c r="D23" s="70" t="str">
        <f t="shared" si="0"/>
        <v/>
      </c>
      <c r="E23" s="78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96"/>
      <c r="AF23" s="73" t="str">
        <f t="shared" si="1"/>
        <v/>
      </c>
      <c r="AG23" s="80"/>
      <c r="AH23" s="81"/>
      <c r="AI23" s="81"/>
      <c r="AJ23" s="81"/>
      <c r="AK23" s="81"/>
      <c r="AL23" s="81"/>
      <c r="AM23" s="81"/>
      <c r="AN23" s="81"/>
      <c r="AO23" s="81"/>
      <c r="AP23" s="81"/>
      <c r="AQ23" s="78"/>
      <c r="AR23" s="78"/>
      <c r="AS23" s="78"/>
      <c r="AT23" s="78"/>
      <c r="AU23" s="78"/>
      <c r="AV23" s="85"/>
      <c r="AW23" s="85"/>
      <c r="AX23" s="85"/>
      <c r="AY23" s="85"/>
      <c r="AZ23" s="85"/>
      <c r="BA23" s="85"/>
      <c r="BB23" s="78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78"/>
      <c r="BV23" s="76">
        <f t="shared" si="2"/>
        <v>0</v>
      </c>
    </row>
    <row r="24" spans="1:85" s="94" customFormat="1" ht="10.5" customHeight="1">
      <c r="A24" s="67"/>
      <c r="B24" s="68"/>
      <c r="C24" s="69"/>
      <c r="D24" s="70" t="str">
        <f t="shared" si="0"/>
        <v/>
      </c>
      <c r="E24" s="7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96"/>
      <c r="AF24" s="73" t="str">
        <f t="shared" si="1"/>
        <v/>
      </c>
      <c r="AG24" s="80"/>
      <c r="AH24" s="81"/>
      <c r="AI24" s="81"/>
      <c r="AJ24" s="81"/>
      <c r="AK24" s="81"/>
      <c r="AL24" s="81"/>
      <c r="AM24" s="81"/>
      <c r="AN24" s="81"/>
      <c r="AO24" s="81"/>
      <c r="AP24" s="81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78"/>
      <c r="BV24" s="76">
        <f t="shared" si="2"/>
        <v>0</v>
      </c>
    </row>
    <row r="25" spans="1:85" s="94" customFormat="1" ht="10.5" customHeight="1">
      <c r="A25" s="67"/>
      <c r="B25" s="68"/>
      <c r="C25" s="69"/>
      <c r="D25" s="70" t="str">
        <f t="shared" si="0"/>
        <v/>
      </c>
      <c r="E25" s="7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96"/>
      <c r="AF25" s="73" t="str">
        <f t="shared" si="1"/>
        <v/>
      </c>
      <c r="AG25" s="80"/>
      <c r="AH25" s="81"/>
      <c r="AI25" s="81"/>
      <c r="AJ25" s="81"/>
      <c r="AK25" s="81"/>
      <c r="AL25" s="81"/>
      <c r="AM25" s="81"/>
      <c r="AN25" s="81"/>
      <c r="AO25" s="81"/>
      <c r="AP25" s="81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78"/>
      <c r="BV25" s="76">
        <f t="shared" si="2"/>
        <v>0</v>
      </c>
    </row>
    <row r="26" spans="1:85" s="94" customFormat="1" ht="10.5" customHeight="1">
      <c r="A26" s="67"/>
      <c r="B26" s="68"/>
      <c r="C26" s="69"/>
      <c r="D26" s="70" t="str">
        <f t="shared" si="0"/>
        <v/>
      </c>
      <c r="E26" s="7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96"/>
      <c r="AF26" s="73" t="str">
        <f t="shared" si="1"/>
        <v/>
      </c>
      <c r="AG26" s="80"/>
      <c r="AH26" s="81"/>
      <c r="AI26" s="81"/>
      <c r="AJ26" s="81"/>
      <c r="AK26" s="81"/>
      <c r="AL26" s="81"/>
      <c r="AM26" s="81"/>
      <c r="AN26" s="81"/>
      <c r="AO26" s="81"/>
      <c r="AP26" s="81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78"/>
      <c r="BV26" s="76">
        <f t="shared" si="2"/>
        <v>0</v>
      </c>
    </row>
    <row r="27" spans="1:85" s="94" customFormat="1" ht="10.5" customHeight="1">
      <c r="A27" s="67"/>
      <c r="B27" s="68"/>
      <c r="C27" s="69"/>
      <c r="D27" s="70" t="str">
        <f t="shared" si="0"/>
        <v/>
      </c>
      <c r="E27" s="7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96"/>
      <c r="AF27" s="73" t="str">
        <f t="shared" si="1"/>
        <v/>
      </c>
      <c r="AG27" s="80"/>
      <c r="AH27" s="81"/>
      <c r="AI27" s="81"/>
      <c r="AJ27" s="81"/>
      <c r="AK27" s="81"/>
      <c r="AL27" s="81"/>
      <c r="AM27" s="81"/>
      <c r="AN27" s="81"/>
      <c r="AO27" s="81"/>
      <c r="AP27" s="81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78"/>
      <c r="BV27" s="76">
        <f t="shared" si="2"/>
        <v>0</v>
      </c>
    </row>
    <row r="28" spans="1:85" s="94" customFormat="1" ht="10.5" customHeight="1">
      <c r="A28" s="67"/>
      <c r="B28" s="68"/>
      <c r="C28" s="69"/>
      <c r="D28" s="70" t="str">
        <f t="shared" si="0"/>
        <v/>
      </c>
      <c r="E28" s="7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96"/>
      <c r="AF28" s="73" t="str">
        <f t="shared" si="1"/>
        <v/>
      </c>
      <c r="AG28" s="80"/>
      <c r="AH28" s="81"/>
      <c r="AI28" s="81"/>
      <c r="AJ28" s="81"/>
      <c r="AK28" s="81"/>
      <c r="AL28" s="81"/>
      <c r="AM28" s="81"/>
      <c r="AN28" s="81"/>
      <c r="AO28" s="81"/>
      <c r="AP28" s="81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78"/>
      <c r="BV28" s="76">
        <f t="shared" si="2"/>
        <v>0</v>
      </c>
    </row>
    <row r="29" spans="1:85" s="94" customFormat="1" ht="10.5" customHeight="1">
      <c r="A29" s="67"/>
      <c r="B29" s="68"/>
      <c r="C29" s="69"/>
      <c r="D29" s="70" t="str">
        <f t="shared" si="0"/>
        <v/>
      </c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96"/>
      <c r="AF29" s="73" t="str">
        <f t="shared" si="1"/>
        <v/>
      </c>
      <c r="AG29" s="102"/>
      <c r="AH29" s="103"/>
      <c r="AI29" s="103"/>
      <c r="AJ29" s="103"/>
      <c r="AK29" s="103"/>
      <c r="AL29" s="103"/>
      <c r="AM29" s="103"/>
      <c r="AN29" s="103"/>
      <c r="AO29" s="103"/>
      <c r="AP29" s="103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0"/>
      <c r="BV29" s="76">
        <f t="shared" si="2"/>
        <v>0</v>
      </c>
    </row>
    <row r="30" spans="1:85" s="110" customFormat="1" ht="10.5" customHeight="1">
      <c r="A30" s="67"/>
      <c r="B30" s="68"/>
      <c r="C30" s="69"/>
      <c r="D30" s="70" t="str">
        <f t="shared" si="0"/>
        <v/>
      </c>
      <c r="E30" s="78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96"/>
      <c r="AF30" s="73" t="str">
        <f t="shared" si="1"/>
        <v/>
      </c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78"/>
      <c r="BV30" s="76">
        <f t="shared" si="2"/>
        <v>0</v>
      </c>
      <c r="BW30" s="106"/>
      <c r="BX30" s="108"/>
      <c r="BY30" s="108"/>
      <c r="BZ30" s="108"/>
      <c r="CA30" s="108"/>
      <c r="CB30" s="108"/>
      <c r="CC30" s="108"/>
      <c r="CD30" s="108"/>
      <c r="CE30" s="108"/>
      <c r="CF30" s="108"/>
      <c r="CG30" s="109"/>
    </row>
    <row r="31" spans="1:85" s="110" customFormat="1" ht="10.5" customHeight="1">
      <c r="A31" s="67"/>
      <c r="B31" s="68"/>
      <c r="C31" s="69"/>
      <c r="D31" s="70" t="str">
        <f t="shared" si="0"/>
        <v/>
      </c>
      <c r="E31" s="78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12"/>
      <c r="W31" s="85"/>
      <c r="X31" s="85"/>
      <c r="Y31" s="85"/>
      <c r="Z31" s="85"/>
      <c r="AA31" s="85"/>
      <c r="AB31" s="85"/>
      <c r="AC31" s="85"/>
      <c r="AD31" s="85"/>
      <c r="AE31" s="96"/>
      <c r="AF31" s="73" t="str">
        <f t="shared" si="1"/>
        <v/>
      </c>
      <c r="AG31" s="80"/>
      <c r="AH31" s="81"/>
      <c r="AI31" s="81"/>
      <c r="AJ31" s="81"/>
      <c r="AK31" s="81"/>
      <c r="AL31" s="81"/>
      <c r="AM31" s="81"/>
      <c r="AN31" s="81"/>
      <c r="AO31" s="81"/>
      <c r="AP31" s="81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78"/>
      <c r="BV31" s="76">
        <f t="shared" si="2"/>
        <v>0</v>
      </c>
      <c r="BW31" s="106"/>
      <c r="BX31" s="108"/>
      <c r="BY31" s="108"/>
      <c r="BZ31" s="108"/>
      <c r="CA31" s="108"/>
      <c r="CB31" s="108"/>
      <c r="CC31" s="108"/>
      <c r="CD31" s="108"/>
      <c r="CE31" s="108"/>
      <c r="CF31" s="108"/>
    </row>
    <row r="32" spans="1:85" s="110" customFormat="1" ht="10.5" customHeight="1">
      <c r="A32" s="67"/>
      <c r="B32" s="68"/>
      <c r="C32" s="69"/>
      <c r="D32" s="70" t="str">
        <f t="shared" si="0"/>
        <v/>
      </c>
      <c r="E32" s="7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12"/>
      <c r="W32" s="85"/>
      <c r="X32" s="85"/>
      <c r="Y32" s="85"/>
      <c r="Z32" s="85"/>
      <c r="AA32" s="85"/>
      <c r="AB32" s="85"/>
      <c r="AC32" s="85"/>
      <c r="AD32" s="85"/>
      <c r="AE32" s="96"/>
      <c r="AF32" s="73" t="str">
        <f t="shared" si="1"/>
        <v/>
      </c>
      <c r="AG32" s="80"/>
      <c r="AH32" s="81"/>
      <c r="AI32" s="81"/>
      <c r="AJ32" s="81"/>
      <c r="AK32" s="81"/>
      <c r="AL32" s="81"/>
      <c r="AM32" s="81"/>
      <c r="AN32" s="81"/>
      <c r="AO32" s="81"/>
      <c r="AP32" s="81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78"/>
      <c r="BV32" s="76">
        <f t="shared" si="2"/>
        <v>0</v>
      </c>
      <c r="BW32" s="106"/>
      <c r="BX32" s="108"/>
      <c r="BY32" s="108"/>
      <c r="BZ32" s="108"/>
      <c r="CA32" s="108"/>
      <c r="CB32" s="108"/>
      <c r="CC32" s="108"/>
      <c r="CD32" s="108"/>
      <c r="CE32" s="108"/>
      <c r="CF32" s="108"/>
    </row>
    <row r="33" spans="1:84" s="110" customFormat="1" ht="10.5" customHeight="1">
      <c r="A33" s="67"/>
      <c r="B33" s="68"/>
      <c r="C33" s="69"/>
      <c r="D33" s="70" t="str">
        <f t="shared" si="0"/>
        <v/>
      </c>
      <c r="E33" s="78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96"/>
      <c r="AF33" s="73" t="str">
        <f t="shared" si="1"/>
        <v/>
      </c>
      <c r="AG33" s="80"/>
      <c r="AH33" s="81"/>
      <c r="AI33" s="81"/>
      <c r="AJ33" s="81"/>
      <c r="AK33" s="81"/>
      <c r="AL33" s="81"/>
      <c r="AM33" s="81"/>
      <c r="AN33" s="81"/>
      <c r="AO33" s="81"/>
      <c r="AP33" s="81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78"/>
      <c r="BV33" s="76">
        <f t="shared" si="2"/>
        <v>0</v>
      </c>
      <c r="BW33" s="106"/>
      <c r="BX33" s="108"/>
      <c r="BY33" s="108"/>
      <c r="BZ33" s="108"/>
      <c r="CA33" s="108"/>
      <c r="CB33" s="108"/>
      <c r="CC33" s="108"/>
      <c r="CD33" s="108"/>
      <c r="CE33" s="108"/>
      <c r="CF33" s="108"/>
    </row>
    <row r="34" spans="1:84" s="110" customFormat="1" ht="10.5" customHeight="1">
      <c r="A34" s="67"/>
      <c r="B34" s="68"/>
      <c r="C34" s="69"/>
      <c r="D34" s="70" t="str">
        <f t="shared" si="0"/>
        <v/>
      </c>
      <c r="E34" s="78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96"/>
      <c r="AF34" s="73" t="str">
        <f t="shared" si="1"/>
        <v/>
      </c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78"/>
      <c r="BV34" s="76">
        <f t="shared" si="2"/>
        <v>0</v>
      </c>
      <c r="BW34" s="106"/>
      <c r="BX34" s="108"/>
      <c r="BY34" s="108"/>
      <c r="BZ34" s="108"/>
      <c r="CA34" s="108"/>
      <c r="CB34" s="108"/>
      <c r="CC34" s="108"/>
      <c r="CD34" s="108"/>
      <c r="CE34" s="108"/>
      <c r="CF34" s="108"/>
    </row>
    <row r="35" spans="1:84" s="110" customFormat="1" ht="10.5" customHeight="1">
      <c r="A35" s="67"/>
      <c r="B35" s="68"/>
      <c r="C35" s="69"/>
      <c r="D35" s="70" t="str">
        <f t="shared" si="0"/>
        <v/>
      </c>
      <c r="E35" s="78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96"/>
      <c r="AF35" s="73" t="str">
        <f t="shared" si="1"/>
        <v/>
      </c>
      <c r="AG35" s="80"/>
      <c r="AH35" s="81"/>
      <c r="AI35" s="81"/>
      <c r="AJ35" s="81"/>
      <c r="AK35" s="81"/>
      <c r="AL35" s="81"/>
      <c r="AM35" s="81"/>
      <c r="AN35" s="81"/>
      <c r="AO35" s="81"/>
      <c r="AP35" s="81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78"/>
      <c r="BV35" s="76">
        <f t="shared" si="2"/>
        <v>0</v>
      </c>
      <c r="BW35" s="106"/>
      <c r="BX35" s="108"/>
      <c r="BY35" s="108"/>
      <c r="BZ35" s="108"/>
      <c r="CA35" s="108"/>
      <c r="CB35" s="108"/>
      <c r="CC35" s="108"/>
      <c r="CD35" s="108"/>
      <c r="CE35" s="108"/>
      <c r="CF35" s="108"/>
    </row>
    <row r="36" spans="1:84" s="110" customFormat="1" ht="10.5" customHeight="1">
      <c r="A36" s="67"/>
      <c r="B36" s="68"/>
      <c r="C36" s="69"/>
      <c r="D36" s="70" t="str">
        <f t="shared" si="0"/>
        <v/>
      </c>
      <c r="E36" s="78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96"/>
      <c r="AF36" s="73" t="str">
        <f t="shared" si="1"/>
        <v/>
      </c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78"/>
      <c r="BV36" s="76">
        <f t="shared" si="2"/>
        <v>0</v>
      </c>
      <c r="BW36" s="106"/>
      <c r="BX36" s="108"/>
      <c r="BY36" s="108"/>
      <c r="BZ36" s="108"/>
      <c r="CA36" s="108"/>
      <c r="CB36" s="108"/>
      <c r="CC36" s="108"/>
      <c r="CD36" s="108"/>
      <c r="CE36" s="108"/>
      <c r="CF36" s="108"/>
    </row>
    <row r="37" spans="1:84" s="110" customFormat="1" ht="10.5" customHeight="1">
      <c r="A37" s="67"/>
      <c r="B37" s="68"/>
      <c r="C37" s="69"/>
      <c r="D37" s="70" t="str">
        <f t="shared" si="0"/>
        <v/>
      </c>
      <c r="E37" s="78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16"/>
      <c r="AC37" s="116"/>
      <c r="AD37" s="85"/>
      <c r="AE37" s="96"/>
      <c r="AF37" s="73" t="str">
        <f t="shared" si="1"/>
        <v/>
      </c>
      <c r="AG37" s="80"/>
      <c r="AH37" s="81"/>
      <c r="AI37" s="81"/>
      <c r="AJ37" s="81"/>
      <c r="AK37" s="81"/>
      <c r="AL37" s="81"/>
      <c r="AM37" s="81"/>
      <c r="AN37" s="81"/>
      <c r="AO37" s="81"/>
      <c r="AP37" s="81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78"/>
      <c r="BV37" s="76">
        <f t="shared" si="2"/>
        <v>0</v>
      </c>
      <c r="BW37" s="106"/>
      <c r="BX37" s="108"/>
      <c r="BY37" s="108"/>
      <c r="BZ37" s="108"/>
      <c r="CA37" s="108"/>
      <c r="CB37" s="108"/>
      <c r="CC37" s="108"/>
      <c r="CD37" s="108"/>
      <c r="CE37" s="108"/>
      <c r="CF37" s="108"/>
    </row>
    <row r="38" spans="1:84" s="110" customFormat="1" ht="10.5" customHeight="1">
      <c r="A38" s="67"/>
      <c r="B38" s="68"/>
      <c r="C38" s="69"/>
      <c r="D38" s="70" t="str">
        <f t="shared" si="0"/>
        <v/>
      </c>
      <c r="E38" s="78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117"/>
      <c r="W38" s="85"/>
      <c r="X38" s="85"/>
      <c r="Y38" s="85"/>
      <c r="Z38" s="85"/>
      <c r="AA38" s="85"/>
      <c r="AB38" s="85"/>
      <c r="AC38" s="85"/>
      <c r="AD38" s="85"/>
      <c r="AE38" s="96"/>
      <c r="AF38" s="73" t="str">
        <f t="shared" si="1"/>
        <v/>
      </c>
      <c r="AG38" s="80"/>
      <c r="AH38" s="81"/>
      <c r="AI38" s="81"/>
      <c r="AJ38" s="81"/>
      <c r="AK38" s="81"/>
      <c r="AL38" s="81"/>
      <c r="AM38" s="81"/>
      <c r="AN38" s="81"/>
      <c r="AO38" s="81"/>
      <c r="AP38" s="81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78"/>
      <c r="BV38" s="76">
        <f t="shared" si="2"/>
        <v>0</v>
      </c>
      <c r="BW38" s="106"/>
      <c r="BX38" s="108"/>
      <c r="BY38" s="108"/>
      <c r="BZ38" s="108"/>
      <c r="CA38" s="108"/>
      <c r="CB38" s="108"/>
      <c r="CC38" s="108"/>
      <c r="CD38" s="108"/>
      <c r="CE38" s="108"/>
      <c r="CF38" s="108"/>
    </row>
    <row r="39" spans="1:84" s="110" customFormat="1" ht="10.5" customHeight="1">
      <c r="A39" s="67"/>
      <c r="B39" s="68"/>
      <c r="C39" s="69"/>
      <c r="D39" s="70" t="str">
        <f t="shared" si="0"/>
        <v/>
      </c>
      <c r="E39" s="78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96"/>
      <c r="AF39" s="73" t="str">
        <f t="shared" si="1"/>
        <v/>
      </c>
      <c r="AG39" s="80"/>
      <c r="AH39" s="81"/>
      <c r="AI39" s="81"/>
      <c r="AJ39" s="81"/>
      <c r="AK39" s="81"/>
      <c r="AL39" s="81"/>
      <c r="AM39" s="81"/>
      <c r="AN39" s="81"/>
      <c r="AO39" s="81"/>
      <c r="AP39" s="81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78"/>
      <c r="BV39" s="76">
        <f t="shared" si="2"/>
        <v>0</v>
      </c>
      <c r="BW39" s="106"/>
      <c r="BX39" s="108"/>
      <c r="BY39" s="108"/>
      <c r="BZ39" s="108"/>
      <c r="CA39" s="108"/>
      <c r="CB39" s="108"/>
      <c r="CC39" s="108"/>
      <c r="CD39" s="108"/>
      <c r="CE39" s="108"/>
      <c r="CF39" s="108"/>
    </row>
    <row r="40" spans="1:84" s="110" customFormat="1" ht="10.5" customHeight="1">
      <c r="A40" s="67"/>
      <c r="B40" s="68"/>
      <c r="C40" s="69"/>
      <c r="D40" s="70" t="str">
        <f t="shared" si="0"/>
        <v/>
      </c>
      <c r="E40" s="78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96"/>
      <c r="AF40" s="73" t="str">
        <f t="shared" si="1"/>
        <v/>
      </c>
      <c r="AG40" s="80"/>
      <c r="AH40" s="81"/>
      <c r="AI40" s="81"/>
      <c r="AJ40" s="81"/>
      <c r="AK40" s="81"/>
      <c r="AL40" s="81"/>
      <c r="AM40" s="81"/>
      <c r="AN40" s="81"/>
      <c r="AO40" s="81"/>
      <c r="AP40" s="81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118"/>
      <c r="BP40" s="85"/>
      <c r="BQ40" s="85"/>
      <c r="BR40" s="85"/>
      <c r="BS40" s="85"/>
      <c r="BT40" s="85"/>
      <c r="BU40" s="78"/>
      <c r="BV40" s="76">
        <f t="shared" si="2"/>
        <v>0</v>
      </c>
      <c r="BW40" s="106"/>
      <c r="BX40" s="108"/>
      <c r="BY40" s="108"/>
      <c r="BZ40" s="108"/>
      <c r="CA40" s="108"/>
      <c r="CB40" s="108"/>
      <c r="CC40" s="108"/>
      <c r="CD40" s="108"/>
      <c r="CE40" s="108"/>
      <c r="CF40" s="108"/>
    </row>
    <row r="41" spans="1:84" s="110" customFormat="1" ht="10.5" customHeight="1">
      <c r="A41" s="67"/>
      <c r="B41" s="68"/>
      <c r="C41" s="69"/>
      <c r="D41" s="70" t="str">
        <f t="shared" si="0"/>
        <v/>
      </c>
      <c r="E41" s="78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96"/>
      <c r="AF41" s="73" t="str">
        <f t="shared" si="1"/>
        <v/>
      </c>
      <c r="AG41" s="80"/>
      <c r="AH41" s="81"/>
      <c r="AI41" s="81"/>
      <c r="AJ41" s="81"/>
      <c r="AK41" s="81"/>
      <c r="AL41" s="81"/>
      <c r="AM41" s="81"/>
      <c r="AN41" s="81"/>
      <c r="AO41" s="81"/>
      <c r="AP41" s="81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119"/>
      <c r="BP41" s="85"/>
      <c r="BQ41" s="85"/>
      <c r="BR41" s="85"/>
      <c r="BS41" s="85"/>
      <c r="BT41" s="85"/>
      <c r="BU41" s="78"/>
      <c r="BV41" s="76">
        <f t="shared" si="2"/>
        <v>0</v>
      </c>
      <c r="BW41" s="106"/>
      <c r="BX41" s="108"/>
      <c r="BY41" s="108"/>
      <c r="BZ41" s="108"/>
      <c r="CA41" s="108"/>
      <c r="CB41" s="108"/>
      <c r="CC41" s="108"/>
      <c r="CD41" s="108"/>
      <c r="CE41" s="108"/>
      <c r="CF41" s="108"/>
    </row>
    <row r="42" spans="1:84" s="114" customFormat="1" ht="10.5" customHeight="1">
      <c r="A42" s="120"/>
      <c r="B42" s="121"/>
      <c r="C42" s="122"/>
      <c r="D42" s="70" t="str">
        <f t="shared" si="0"/>
        <v/>
      </c>
      <c r="E42" s="78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4"/>
      <c r="AF42" s="125" t="str">
        <f t="shared" si="1"/>
        <v/>
      </c>
      <c r="AG42" s="102"/>
      <c r="AH42" s="81"/>
      <c r="AI42" s="103"/>
      <c r="AJ42" s="103"/>
      <c r="AK42" s="103"/>
      <c r="AL42" s="103"/>
      <c r="AM42" s="103"/>
      <c r="AN42" s="103"/>
      <c r="AO42" s="103"/>
      <c r="AP42" s="10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78"/>
      <c r="BV42" s="76">
        <f t="shared" si="2"/>
        <v>0</v>
      </c>
      <c r="BW42" s="106"/>
      <c r="BX42" s="108"/>
      <c r="BY42" s="108"/>
      <c r="BZ42" s="108"/>
      <c r="CA42" s="108"/>
      <c r="CB42" s="108"/>
      <c r="CC42" s="108"/>
      <c r="CD42" s="108"/>
      <c r="CE42" s="108"/>
      <c r="CF42" s="108"/>
    </row>
    <row r="43" spans="1:84" s="134" customFormat="1" ht="9.75" thickBot="1">
      <c r="A43" s="127"/>
      <c r="B43" s="127"/>
      <c r="C43" s="128" t="s">
        <v>129</v>
      </c>
      <c r="D43" s="156">
        <f t="shared" ref="D43:AE43" si="3">SUM(D12:D42)</f>
        <v>0</v>
      </c>
      <c r="E43" s="129">
        <f t="shared" si="3"/>
        <v>0</v>
      </c>
      <c r="F43" s="129">
        <f t="shared" si="3"/>
        <v>0</v>
      </c>
      <c r="G43" s="129">
        <f t="shared" si="3"/>
        <v>0</v>
      </c>
      <c r="H43" s="129">
        <f t="shared" si="3"/>
        <v>0</v>
      </c>
      <c r="I43" s="129">
        <f t="shared" si="3"/>
        <v>0</v>
      </c>
      <c r="J43" s="129">
        <f t="shared" si="3"/>
        <v>0</v>
      </c>
      <c r="K43" s="129">
        <f t="shared" si="3"/>
        <v>0</v>
      </c>
      <c r="L43" s="129">
        <f t="shared" si="3"/>
        <v>0</v>
      </c>
      <c r="M43" s="129">
        <f t="shared" si="3"/>
        <v>0</v>
      </c>
      <c r="N43" s="129">
        <f t="shared" si="3"/>
        <v>0</v>
      </c>
      <c r="O43" s="129">
        <f t="shared" si="3"/>
        <v>0</v>
      </c>
      <c r="P43" s="129">
        <f t="shared" si="3"/>
        <v>0</v>
      </c>
      <c r="Q43" s="129">
        <f t="shared" si="3"/>
        <v>0</v>
      </c>
      <c r="R43" s="129">
        <f t="shared" si="3"/>
        <v>0</v>
      </c>
      <c r="S43" s="129">
        <f t="shared" si="3"/>
        <v>0</v>
      </c>
      <c r="T43" s="129">
        <f t="shared" si="3"/>
        <v>0</v>
      </c>
      <c r="U43" s="129">
        <f t="shared" si="3"/>
        <v>0</v>
      </c>
      <c r="V43" s="129">
        <f t="shared" si="3"/>
        <v>0</v>
      </c>
      <c r="W43" s="129">
        <f t="shared" si="3"/>
        <v>0</v>
      </c>
      <c r="X43" s="129">
        <f t="shared" si="3"/>
        <v>0</v>
      </c>
      <c r="Y43" s="129">
        <f t="shared" si="3"/>
        <v>0</v>
      </c>
      <c r="Z43" s="129">
        <f t="shared" si="3"/>
        <v>0</v>
      </c>
      <c r="AA43" s="129">
        <f t="shared" si="3"/>
        <v>0</v>
      </c>
      <c r="AB43" s="129">
        <f t="shared" si="3"/>
        <v>0</v>
      </c>
      <c r="AC43" s="129">
        <f t="shared" si="3"/>
        <v>0</v>
      </c>
      <c r="AD43" s="129">
        <f t="shared" si="3"/>
        <v>0</v>
      </c>
      <c r="AE43" s="130">
        <f t="shared" si="3"/>
        <v>0</v>
      </c>
      <c r="AF43" s="131"/>
      <c r="AG43" s="131">
        <f t="shared" ref="AG43:BV43" si="4">SUM(AG12:AG42)</f>
        <v>0</v>
      </c>
      <c r="AH43" s="132">
        <f t="shared" si="4"/>
        <v>0</v>
      </c>
      <c r="AI43" s="132">
        <f t="shared" si="4"/>
        <v>0</v>
      </c>
      <c r="AJ43" s="132">
        <f t="shared" si="4"/>
        <v>0</v>
      </c>
      <c r="AK43" s="132">
        <f t="shared" si="4"/>
        <v>0</v>
      </c>
      <c r="AL43" s="131">
        <f t="shared" si="4"/>
        <v>0</v>
      </c>
      <c r="AM43" s="131">
        <f t="shared" si="4"/>
        <v>0</v>
      </c>
      <c r="AN43" s="131">
        <f t="shared" si="4"/>
        <v>0</v>
      </c>
      <c r="AO43" s="131">
        <f t="shared" si="4"/>
        <v>0</v>
      </c>
      <c r="AP43" s="131">
        <f t="shared" si="4"/>
        <v>0</v>
      </c>
      <c r="AQ43" s="132">
        <f t="shared" si="4"/>
        <v>0</v>
      </c>
      <c r="AR43" s="132">
        <f t="shared" si="4"/>
        <v>0</v>
      </c>
      <c r="AS43" s="132">
        <f t="shared" si="4"/>
        <v>0</v>
      </c>
      <c r="AT43" s="132">
        <f t="shared" si="4"/>
        <v>0</v>
      </c>
      <c r="AU43" s="132">
        <f t="shared" si="4"/>
        <v>0</v>
      </c>
      <c r="AV43" s="132">
        <f t="shared" si="4"/>
        <v>0</v>
      </c>
      <c r="AW43" s="132">
        <f t="shared" si="4"/>
        <v>0</v>
      </c>
      <c r="AX43" s="132">
        <f t="shared" si="4"/>
        <v>0</v>
      </c>
      <c r="AY43" s="132">
        <f t="shared" si="4"/>
        <v>0</v>
      </c>
      <c r="AZ43" s="132">
        <f t="shared" si="4"/>
        <v>0</v>
      </c>
      <c r="BA43" s="132">
        <f t="shared" si="4"/>
        <v>0</v>
      </c>
      <c r="BB43" s="132">
        <f t="shared" si="4"/>
        <v>0</v>
      </c>
      <c r="BC43" s="132">
        <f t="shared" si="4"/>
        <v>0</v>
      </c>
      <c r="BD43" s="132">
        <f t="shared" si="4"/>
        <v>0</v>
      </c>
      <c r="BE43" s="132">
        <f t="shared" si="4"/>
        <v>0</v>
      </c>
      <c r="BF43" s="132">
        <f t="shared" si="4"/>
        <v>0</v>
      </c>
      <c r="BG43" s="132">
        <f t="shared" si="4"/>
        <v>0</v>
      </c>
      <c r="BH43" s="132">
        <f t="shared" si="4"/>
        <v>0</v>
      </c>
      <c r="BI43" s="132">
        <f t="shared" si="4"/>
        <v>0</v>
      </c>
      <c r="BJ43" s="132">
        <f t="shared" si="4"/>
        <v>0</v>
      </c>
      <c r="BK43" s="132">
        <f t="shared" si="4"/>
        <v>0</v>
      </c>
      <c r="BL43" s="132">
        <f t="shared" si="4"/>
        <v>0</v>
      </c>
      <c r="BM43" s="132">
        <f t="shared" si="4"/>
        <v>0</v>
      </c>
      <c r="BN43" s="132">
        <f t="shared" si="4"/>
        <v>0</v>
      </c>
      <c r="BO43" s="132">
        <f t="shared" si="4"/>
        <v>0</v>
      </c>
      <c r="BP43" s="132">
        <f t="shared" si="4"/>
        <v>0</v>
      </c>
      <c r="BQ43" s="132">
        <f t="shared" si="4"/>
        <v>0</v>
      </c>
      <c r="BR43" s="132">
        <f t="shared" si="4"/>
        <v>0</v>
      </c>
      <c r="BS43" s="132">
        <f t="shared" si="4"/>
        <v>0</v>
      </c>
      <c r="BT43" s="132">
        <f t="shared" si="4"/>
        <v>0</v>
      </c>
      <c r="BU43" s="132">
        <f t="shared" si="4"/>
        <v>0</v>
      </c>
      <c r="BV43" s="164">
        <f t="shared" si="4"/>
        <v>0</v>
      </c>
      <c r="BW43" s="165"/>
      <c r="BX43" s="135"/>
      <c r="BY43" s="135"/>
      <c r="BZ43" s="135"/>
      <c r="CA43" s="135"/>
      <c r="CB43" s="135"/>
      <c r="CC43" s="135"/>
      <c r="CD43" s="135"/>
      <c r="CE43" s="135"/>
      <c r="CF43" s="135"/>
    </row>
    <row r="44" spans="1:84" s="134" customFormat="1" ht="9.75" thickBot="1">
      <c r="A44" s="136"/>
      <c r="B44" s="136"/>
      <c r="C44" s="137" t="s">
        <v>130</v>
      </c>
      <c r="D44" s="138">
        <f t="shared" ref="D44:AE44" si="5">D11+D43</f>
        <v>0</v>
      </c>
      <c r="E44" s="139">
        <f t="shared" si="5"/>
        <v>0</v>
      </c>
      <c r="F44" s="140">
        <f t="shared" si="5"/>
        <v>0</v>
      </c>
      <c r="G44" s="140">
        <f t="shared" si="5"/>
        <v>0</v>
      </c>
      <c r="H44" s="140">
        <f t="shared" si="5"/>
        <v>0</v>
      </c>
      <c r="I44" s="140">
        <f t="shared" si="5"/>
        <v>0</v>
      </c>
      <c r="J44" s="140">
        <f t="shared" si="5"/>
        <v>0</v>
      </c>
      <c r="K44" s="140">
        <f t="shared" si="5"/>
        <v>0</v>
      </c>
      <c r="L44" s="140">
        <f t="shared" si="5"/>
        <v>0</v>
      </c>
      <c r="M44" s="140">
        <f t="shared" si="5"/>
        <v>0</v>
      </c>
      <c r="N44" s="140">
        <f t="shared" si="5"/>
        <v>0</v>
      </c>
      <c r="O44" s="140">
        <f t="shared" si="5"/>
        <v>0</v>
      </c>
      <c r="P44" s="140">
        <f t="shared" si="5"/>
        <v>0</v>
      </c>
      <c r="Q44" s="140">
        <f t="shared" si="5"/>
        <v>0</v>
      </c>
      <c r="R44" s="140">
        <f t="shared" si="5"/>
        <v>0</v>
      </c>
      <c r="S44" s="140">
        <f t="shared" si="5"/>
        <v>0</v>
      </c>
      <c r="T44" s="140">
        <f t="shared" si="5"/>
        <v>0</v>
      </c>
      <c r="U44" s="140">
        <f t="shared" si="5"/>
        <v>0</v>
      </c>
      <c r="V44" s="140">
        <f t="shared" si="5"/>
        <v>0</v>
      </c>
      <c r="W44" s="140">
        <f t="shared" si="5"/>
        <v>0</v>
      </c>
      <c r="X44" s="140">
        <f t="shared" si="5"/>
        <v>0</v>
      </c>
      <c r="Y44" s="140">
        <f t="shared" si="5"/>
        <v>0</v>
      </c>
      <c r="Z44" s="140">
        <f t="shared" si="5"/>
        <v>0</v>
      </c>
      <c r="AA44" s="140">
        <f t="shared" si="5"/>
        <v>0</v>
      </c>
      <c r="AB44" s="140">
        <f t="shared" si="5"/>
        <v>0</v>
      </c>
      <c r="AC44" s="140">
        <f t="shared" si="5"/>
        <v>0</v>
      </c>
      <c r="AD44" s="140">
        <f t="shared" si="5"/>
        <v>0</v>
      </c>
      <c r="AE44" s="140">
        <f t="shared" si="5"/>
        <v>0</v>
      </c>
      <c r="AF44" s="142"/>
      <c r="AG44" s="142">
        <f>SUM(AG11+AG43)</f>
        <v>0</v>
      </c>
      <c r="AH44" s="143">
        <f t="shared" ref="AH44:BQ44" si="6">AH11+AH43</f>
        <v>0</v>
      </c>
      <c r="AI44" s="143">
        <f t="shared" si="6"/>
        <v>0</v>
      </c>
      <c r="AJ44" s="143">
        <f t="shared" si="6"/>
        <v>0</v>
      </c>
      <c r="AK44" s="143">
        <f t="shared" si="6"/>
        <v>0</v>
      </c>
      <c r="AL44" s="143">
        <f t="shared" si="6"/>
        <v>0</v>
      </c>
      <c r="AM44" s="143">
        <f t="shared" si="6"/>
        <v>0</v>
      </c>
      <c r="AN44" s="143">
        <f t="shared" si="6"/>
        <v>0</v>
      </c>
      <c r="AO44" s="143">
        <f t="shared" si="6"/>
        <v>0</v>
      </c>
      <c r="AP44" s="143">
        <f t="shared" si="6"/>
        <v>0</v>
      </c>
      <c r="AQ44" s="143">
        <f t="shared" si="6"/>
        <v>0</v>
      </c>
      <c r="AR44" s="143">
        <f t="shared" si="6"/>
        <v>0</v>
      </c>
      <c r="AS44" s="143">
        <f t="shared" si="6"/>
        <v>0</v>
      </c>
      <c r="AT44" s="143">
        <f t="shared" si="6"/>
        <v>0</v>
      </c>
      <c r="AU44" s="143">
        <f t="shared" si="6"/>
        <v>0</v>
      </c>
      <c r="AV44" s="143">
        <f t="shared" si="6"/>
        <v>0</v>
      </c>
      <c r="AW44" s="143">
        <f t="shared" si="6"/>
        <v>0</v>
      </c>
      <c r="AX44" s="143">
        <f t="shared" si="6"/>
        <v>0</v>
      </c>
      <c r="AY44" s="143">
        <f t="shared" si="6"/>
        <v>0</v>
      </c>
      <c r="AZ44" s="143">
        <f t="shared" si="6"/>
        <v>0</v>
      </c>
      <c r="BA44" s="143">
        <f t="shared" si="6"/>
        <v>0</v>
      </c>
      <c r="BB44" s="143">
        <f t="shared" si="6"/>
        <v>0</v>
      </c>
      <c r="BC44" s="143">
        <f t="shared" si="6"/>
        <v>0</v>
      </c>
      <c r="BD44" s="143">
        <f t="shared" si="6"/>
        <v>0</v>
      </c>
      <c r="BE44" s="143">
        <f t="shared" si="6"/>
        <v>0</v>
      </c>
      <c r="BF44" s="143">
        <f t="shared" si="6"/>
        <v>0</v>
      </c>
      <c r="BG44" s="143">
        <f t="shared" si="6"/>
        <v>0</v>
      </c>
      <c r="BH44" s="143">
        <f t="shared" si="6"/>
        <v>0</v>
      </c>
      <c r="BI44" s="143">
        <f t="shared" si="6"/>
        <v>0</v>
      </c>
      <c r="BJ44" s="143">
        <f t="shared" si="6"/>
        <v>0</v>
      </c>
      <c r="BK44" s="143">
        <f t="shared" si="6"/>
        <v>0</v>
      </c>
      <c r="BL44" s="143">
        <f t="shared" si="6"/>
        <v>0</v>
      </c>
      <c r="BM44" s="143">
        <f t="shared" si="6"/>
        <v>0</v>
      </c>
      <c r="BN44" s="143">
        <f t="shared" si="6"/>
        <v>0</v>
      </c>
      <c r="BO44" s="143">
        <f t="shared" si="6"/>
        <v>0</v>
      </c>
      <c r="BP44" s="143">
        <f t="shared" si="6"/>
        <v>0</v>
      </c>
      <c r="BQ44" s="143">
        <f t="shared" si="6"/>
        <v>0</v>
      </c>
      <c r="BR44" s="143">
        <f>BR11+BR43</f>
        <v>0</v>
      </c>
      <c r="BS44" s="143">
        <f>BS11+BS43</f>
        <v>0</v>
      </c>
      <c r="BT44" s="143">
        <f>BT11+BT43</f>
        <v>0</v>
      </c>
      <c r="BU44" s="143">
        <f>BU11+BU43</f>
        <v>0</v>
      </c>
      <c r="BV44" s="144">
        <f>BV11+BV43</f>
        <v>0</v>
      </c>
    </row>
    <row r="45" spans="1:84" ht="13.5" thickBot="1">
      <c r="AF45" s="1" t="str">
        <f t="shared" ref="AF45" si="7">IF(B45=0,"",B45)</f>
        <v/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V45" s="1" t="str">
        <f t="shared" ref="BV45" si="8">IF(AR45=0,"",AR45)</f>
        <v/>
      </c>
    </row>
    <row r="46" spans="1:84" s="94" customFormat="1" ht="10.5" customHeight="1" thickBot="1">
      <c r="C46" s="270" t="s">
        <v>131</v>
      </c>
      <c r="D46" s="270"/>
      <c r="E46" s="244">
        <f>D44</f>
        <v>0</v>
      </c>
      <c r="F46" s="244"/>
      <c r="G46" s="148"/>
      <c r="H46" s="245" t="s">
        <v>132</v>
      </c>
      <c r="I46" s="245"/>
      <c r="J46" s="246">
        <f>SUM(AE44)-BU44</f>
        <v>0</v>
      </c>
      <c r="K46" s="246"/>
      <c r="L46" s="148"/>
      <c r="M46" s="148"/>
      <c r="N46" s="148"/>
      <c r="O46" s="148"/>
      <c r="P46" s="148"/>
      <c r="AB46" s="213" t="b">
        <f>EXACT(BR44,AB44)</f>
        <v>1</v>
      </c>
      <c r="BN46" s="134"/>
      <c r="BR46" s="213" t="b">
        <f>EXACT(AB44,BR44)</f>
        <v>1</v>
      </c>
    </row>
    <row r="47" spans="1:84" s="94" customFormat="1" ht="10.5" customHeight="1" thickBot="1">
      <c r="C47" s="228" t="s">
        <v>240</v>
      </c>
      <c r="D47" s="228"/>
      <c r="E47" s="232">
        <f>SUM(Janvier!AE11)</f>
        <v>0</v>
      </c>
      <c r="F47" s="232"/>
      <c r="G47" s="149"/>
      <c r="H47" s="245" t="s">
        <v>133</v>
      </c>
      <c r="I47" s="245"/>
      <c r="J47" s="246">
        <f>SUM(AD44)-BT44</f>
        <v>0</v>
      </c>
      <c r="K47" s="246"/>
      <c r="O47" s="150"/>
      <c r="BG47" s="134"/>
    </row>
    <row r="48" spans="1:84" s="94" customFormat="1" ht="10.5" customHeight="1" thickBot="1">
      <c r="C48" s="228" t="s">
        <v>242</v>
      </c>
      <c r="D48" s="228"/>
      <c r="E48" s="242">
        <f>SUM(Janvier!AD11)</f>
        <v>0</v>
      </c>
      <c r="F48" s="242"/>
      <c r="G48" s="151"/>
      <c r="H48" s="274" t="s">
        <v>238</v>
      </c>
      <c r="I48" s="275"/>
      <c r="J48" s="250">
        <f>SUM(AC44)-BS44</f>
        <v>0</v>
      </c>
      <c r="K48" s="250"/>
      <c r="V48" s="150"/>
      <c r="BN48" s="134"/>
    </row>
    <row r="49" spans="3:74" s="94" customFormat="1" ht="10.5" customHeight="1" thickBot="1">
      <c r="C49" s="233" t="s">
        <v>241</v>
      </c>
      <c r="D49" s="234"/>
      <c r="E49" s="232">
        <f>SUM(Janvier!AC11)</f>
        <v>0</v>
      </c>
      <c r="F49" s="232"/>
      <c r="G49" s="151"/>
      <c r="H49" s="271" t="s">
        <v>4</v>
      </c>
      <c r="I49" s="272"/>
      <c r="J49" s="251">
        <f>SUM(J46:K48)</f>
        <v>0</v>
      </c>
      <c r="K49" s="252"/>
      <c r="V49" s="150"/>
      <c r="BN49" s="134"/>
    </row>
    <row r="50" spans="3:74" s="94" customFormat="1" ht="10.5" customHeight="1">
      <c r="C50" s="235" t="s">
        <v>243</v>
      </c>
      <c r="D50" s="236"/>
      <c r="E50" s="232">
        <f>SUM(Janvier!BS11)</f>
        <v>0</v>
      </c>
      <c r="F50" s="232"/>
      <c r="G50" s="151"/>
      <c r="H50" s="207"/>
      <c r="I50" s="207"/>
      <c r="J50" s="208"/>
      <c r="K50" s="208"/>
      <c r="N50" s="150"/>
      <c r="BF50" s="134"/>
    </row>
    <row r="51" spans="3:74" s="94" customFormat="1" ht="10.5" customHeight="1" thickBot="1">
      <c r="C51" s="241" t="s">
        <v>134</v>
      </c>
      <c r="D51" s="241"/>
      <c r="E51" s="242">
        <f>BV44</f>
        <v>0</v>
      </c>
      <c r="F51" s="242"/>
      <c r="G51" s="152"/>
      <c r="H51" s="152"/>
      <c r="I51" s="152"/>
      <c r="J51" s="152"/>
      <c r="K51" s="152"/>
      <c r="BN51" s="134"/>
    </row>
    <row r="52" spans="3:74" s="94" customFormat="1" ht="10.5" customHeight="1" thickBot="1">
      <c r="C52" s="226" t="s">
        <v>135</v>
      </c>
      <c r="D52" s="226"/>
      <c r="E52" s="227">
        <f>SUM(E46:E49)-E51-E50</f>
        <v>0</v>
      </c>
      <c r="F52" s="227"/>
      <c r="G52" s="148"/>
      <c r="H52" s="148"/>
      <c r="I52" s="148"/>
      <c r="J52" s="148"/>
      <c r="K52" s="223" t="b">
        <f>EXACT(E52,J49)</f>
        <v>1</v>
      </c>
      <c r="BN52" s="134"/>
    </row>
    <row r="53" spans="3:74">
      <c r="BP53" s="2"/>
      <c r="BT53" s="2"/>
      <c r="BV53" s="1"/>
    </row>
    <row r="65536" spans="70:70">
      <c r="BR65536" s="1" t="s">
        <v>136</v>
      </c>
    </row>
  </sheetData>
  <sheetProtection password="CC6F" sheet="1" objects="1" scenarios="1"/>
  <mergeCells count="36">
    <mergeCell ref="BR2:BR9"/>
    <mergeCell ref="BT2:BT9"/>
    <mergeCell ref="BU2:BU9"/>
    <mergeCell ref="A3:C4"/>
    <mergeCell ref="U3:U9"/>
    <mergeCell ref="Y3:Y9"/>
    <mergeCell ref="BD3:BD9"/>
    <mergeCell ref="A6:C8"/>
    <mergeCell ref="AD2:AD9"/>
    <mergeCell ref="AE2:AE9"/>
    <mergeCell ref="BS2:BS9"/>
    <mergeCell ref="AC2:AC9"/>
    <mergeCell ref="A11:B11"/>
    <mergeCell ref="AB2:AB9"/>
    <mergeCell ref="C51:D51"/>
    <mergeCell ref="E51:F51"/>
    <mergeCell ref="C46:D46"/>
    <mergeCell ref="E46:F46"/>
    <mergeCell ref="H46:I46"/>
    <mergeCell ref="J46:K46"/>
    <mergeCell ref="H47:I47"/>
    <mergeCell ref="J47:K47"/>
    <mergeCell ref="H48:I48"/>
    <mergeCell ref="H49:I49"/>
    <mergeCell ref="J48:K48"/>
    <mergeCell ref="J49:K49"/>
    <mergeCell ref="E49:F49"/>
    <mergeCell ref="E50:F50"/>
    <mergeCell ref="C52:D52"/>
    <mergeCell ref="E52:F52"/>
    <mergeCell ref="C47:D47"/>
    <mergeCell ref="E47:F47"/>
    <mergeCell ref="C48:D48"/>
    <mergeCell ref="E48:F48"/>
    <mergeCell ref="C49:D49"/>
    <mergeCell ref="C50:D50"/>
  </mergeCells>
  <conditionalFormatting sqref="K52">
    <cfRule type="expression" dxfId="10" priority="3">
      <formula>FIND($E$52,$J$49)</formula>
    </cfRule>
  </conditionalFormatting>
  <conditionalFormatting sqref="AB46">
    <cfRule type="expression" dxfId="9" priority="2">
      <formula>EXACT(BR44,AB44)</formula>
    </cfRule>
  </conditionalFormatting>
  <conditionalFormatting sqref="BR46">
    <cfRule type="expression" dxfId="8" priority="1">
      <formula>EXACT(AB44,BR44)</formula>
    </cfRule>
  </conditionalFormatting>
  <printOptions horizontalCentered="1"/>
  <pageMargins left="0.25" right="0.25" top="0.75" bottom="0.75" header="0.3" footer="0.3"/>
  <pageSetup paperSize="9" scale="8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</sheetPr>
  <dimension ref="A1:CF65536"/>
  <sheetViews>
    <sheetView zoomScale="130" zoomScaleNormal="130" workbookViewId="0">
      <pane xSplit="3" ySplit="11" topLeftCell="D37" activePane="bottomRight" state="frozen"/>
      <selection pane="topRight" activeCell="D1" sqref="D1"/>
      <selection pane="bottomLeft" activeCell="A12" sqref="A12"/>
      <selection pane="bottomRight" activeCell="E50" sqref="E50:F50"/>
    </sheetView>
  </sheetViews>
  <sheetFormatPr baseColWidth="10" defaultRowHeight="12.75"/>
  <cols>
    <col min="1" max="1" width="5.7109375" style="1" customWidth="1"/>
    <col min="2" max="2" width="4.85546875" style="1" customWidth="1"/>
    <col min="3" max="3" width="20.7109375" style="1" customWidth="1"/>
    <col min="4" max="4" width="8.7109375" style="2" customWidth="1"/>
    <col min="5" max="31" width="8.7109375" style="1" customWidth="1"/>
    <col min="32" max="32" width="2.85546875" style="1" customWidth="1"/>
    <col min="33" max="73" width="8.7109375" style="1" customWidth="1"/>
    <col min="74" max="74" width="8.7109375" style="2" customWidth="1"/>
    <col min="75" max="16384" width="11.42578125" style="1"/>
  </cols>
  <sheetData>
    <row r="1" spans="1:74" s="8" customFormat="1" ht="9" customHeight="1" thickBot="1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4"/>
      <c r="X1" s="4"/>
      <c r="Y1" s="4"/>
      <c r="Z1" s="4"/>
      <c r="AA1" s="4"/>
      <c r="AB1" s="6"/>
      <c r="AC1" s="6"/>
      <c r="AD1" s="6"/>
      <c r="AE1" s="7"/>
      <c r="AF1" s="7"/>
      <c r="AG1" s="7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"/>
    </row>
    <row r="2" spans="1:74" s="8" customFormat="1" ht="9" customHeight="1" thickBot="1">
      <c r="A2" s="3"/>
      <c r="B2" s="3"/>
      <c r="C2" s="3"/>
      <c r="D2" s="9"/>
      <c r="E2" s="10">
        <v>707</v>
      </c>
      <c r="F2" s="10">
        <v>741</v>
      </c>
      <c r="G2" s="10">
        <v>7411</v>
      </c>
      <c r="H2" s="10">
        <v>7412</v>
      </c>
      <c r="I2" s="10">
        <v>7413</v>
      </c>
      <c r="J2" s="10">
        <v>742</v>
      </c>
      <c r="K2" s="10">
        <v>743</v>
      </c>
      <c r="L2" s="10">
        <v>744</v>
      </c>
      <c r="M2" s="10">
        <v>745</v>
      </c>
      <c r="N2" s="10">
        <v>746</v>
      </c>
      <c r="O2" s="10">
        <v>747</v>
      </c>
      <c r="P2" s="10">
        <v>748</v>
      </c>
      <c r="Q2" s="10">
        <v>749</v>
      </c>
      <c r="R2" s="10">
        <v>7491</v>
      </c>
      <c r="S2" s="10">
        <v>7492</v>
      </c>
      <c r="T2" s="10">
        <v>7493</v>
      </c>
      <c r="U2" s="10">
        <v>755</v>
      </c>
      <c r="V2" s="10">
        <v>7561</v>
      </c>
      <c r="W2" s="10">
        <v>7562</v>
      </c>
      <c r="X2" s="10">
        <v>7563</v>
      </c>
      <c r="Y2" s="10">
        <v>757</v>
      </c>
      <c r="Z2" s="10">
        <v>771</v>
      </c>
      <c r="AA2" s="10">
        <v>7718</v>
      </c>
      <c r="AB2" s="240" t="s">
        <v>0</v>
      </c>
      <c r="AC2" s="261" t="s">
        <v>237</v>
      </c>
      <c r="AD2" s="253" t="s">
        <v>1</v>
      </c>
      <c r="AE2" s="260" t="s">
        <v>2</v>
      </c>
      <c r="AF2" s="11"/>
      <c r="AG2" s="12">
        <v>218</v>
      </c>
      <c r="AH2" s="13">
        <v>60221</v>
      </c>
      <c r="AI2" s="13">
        <v>60224</v>
      </c>
      <c r="AJ2" s="13">
        <v>605</v>
      </c>
      <c r="AK2" s="13">
        <v>6065</v>
      </c>
      <c r="AL2" s="13">
        <v>607</v>
      </c>
      <c r="AM2" s="13">
        <v>6151</v>
      </c>
      <c r="AN2" s="13">
        <v>6152</v>
      </c>
      <c r="AO2" s="13">
        <v>6161</v>
      </c>
      <c r="AP2" s="13">
        <v>6162</v>
      </c>
      <c r="AQ2" s="10">
        <v>6171</v>
      </c>
      <c r="AR2" s="10">
        <v>6172</v>
      </c>
      <c r="AS2" s="10">
        <v>6173</v>
      </c>
      <c r="AT2" s="13">
        <v>6180</v>
      </c>
      <c r="AU2" s="13">
        <v>6226</v>
      </c>
      <c r="AV2" s="13">
        <v>6251</v>
      </c>
      <c r="AW2" s="10">
        <v>62511</v>
      </c>
      <c r="AX2" s="10">
        <v>62512</v>
      </c>
      <c r="AY2" s="10">
        <v>62513</v>
      </c>
      <c r="AZ2" s="10">
        <v>626</v>
      </c>
      <c r="BA2" s="13">
        <v>627</v>
      </c>
      <c r="BB2" s="10">
        <v>6335</v>
      </c>
      <c r="BC2" s="10">
        <v>63513</v>
      </c>
      <c r="BD2" s="10">
        <v>6411</v>
      </c>
      <c r="BE2" s="10">
        <v>645</v>
      </c>
      <c r="BF2" s="10">
        <v>646</v>
      </c>
      <c r="BG2" s="10">
        <v>647</v>
      </c>
      <c r="BH2" s="10">
        <v>651</v>
      </c>
      <c r="BI2" s="10">
        <v>6511</v>
      </c>
      <c r="BJ2" s="10">
        <v>652</v>
      </c>
      <c r="BK2" s="10">
        <v>653</v>
      </c>
      <c r="BL2" s="10">
        <v>654</v>
      </c>
      <c r="BM2" s="10">
        <v>655</v>
      </c>
      <c r="BN2" s="10">
        <v>656</v>
      </c>
      <c r="BO2" s="10">
        <v>657</v>
      </c>
      <c r="BP2" s="10">
        <v>671</v>
      </c>
      <c r="BQ2" s="10">
        <v>6713</v>
      </c>
      <c r="BR2" s="240" t="s">
        <v>0</v>
      </c>
      <c r="BS2" s="264" t="s">
        <v>239</v>
      </c>
      <c r="BT2" s="253" t="s">
        <v>1</v>
      </c>
      <c r="BU2" s="254" t="s">
        <v>2</v>
      </c>
      <c r="BV2" s="14"/>
    </row>
    <row r="3" spans="1:74" s="24" customFormat="1" ht="9" customHeight="1" thickBot="1">
      <c r="A3" s="255" t="s">
        <v>137</v>
      </c>
      <c r="B3" s="255"/>
      <c r="C3" s="255"/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12</v>
      </c>
      <c r="N3" s="16" t="s">
        <v>13</v>
      </c>
      <c r="O3" s="16" t="s">
        <v>14</v>
      </c>
      <c r="P3" s="16" t="s">
        <v>15</v>
      </c>
      <c r="Q3" s="17" t="s">
        <v>15</v>
      </c>
      <c r="R3" s="18" t="s">
        <v>16</v>
      </c>
      <c r="S3" s="18" t="s">
        <v>16</v>
      </c>
      <c r="T3" s="18" t="s">
        <v>17</v>
      </c>
      <c r="U3" s="256" t="s">
        <v>18</v>
      </c>
      <c r="V3" s="18" t="s">
        <v>19</v>
      </c>
      <c r="W3" s="16" t="s">
        <v>19</v>
      </c>
      <c r="X3" s="16" t="s">
        <v>17</v>
      </c>
      <c r="Y3" s="257" t="s">
        <v>20</v>
      </c>
      <c r="Z3" s="16" t="s">
        <v>21</v>
      </c>
      <c r="AA3" s="16" t="s">
        <v>22</v>
      </c>
      <c r="AB3" s="240"/>
      <c r="AC3" s="262"/>
      <c r="AD3" s="253"/>
      <c r="AE3" s="260"/>
      <c r="AF3" s="19"/>
      <c r="AG3" s="20" t="s">
        <v>23</v>
      </c>
      <c r="AH3" s="16" t="s">
        <v>24</v>
      </c>
      <c r="AI3" s="16" t="s">
        <v>21</v>
      </c>
      <c r="AJ3" s="16" t="s">
        <v>25</v>
      </c>
      <c r="AK3" s="16" t="s">
        <v>26</v>
      </c>
      <c r="AL3" s="16" t="s">
        <v>27</v>
      </c>
      <c r="AM3" s="16" t="s">
        <v>28</v>
      </c>
      <c r="AN3" s="16" t="s">
        <v>29</v>
      </c>
      <c r="AO3" s="16" t="s">
        <v>30</v>
      </c>
      <c r="AP3" s="16" t="s">
        <v>30</v>
      </c>
      <c r="AQ3" s="16" t="s">
        <v>31</v>
      </c>
      <c r="AR3" s="16" t="s">
        <v>32</v>
      </c>
      <c r="AS3" s="16" t="s">
        <v>32</v>
      </c>
      <c r="AT3" s="16" t="s">
        <v>33</v>
      </c>
      <c r="AU3" s="18" t="s">
        <v>34</v>
      </c>
      <c r="AV3" s="18" t="s">
        <v>34</v>
      </c>
      <c r="AW3" s="16" t="s">
        <v>34</v>
      </c>
      <c r="AX3" s="16" t="s">
        <v>35</v>
      </c>
      <c r="AY3" s="16" t="s">
        <v>36</v>
      </c>
      <c r="AZ3" s="16" t="s">
        <v>34</v>
      </c>
      <c r="BA3" s="16" t="s">
        <v>34</v>
      </c>
      <c r="BB3" s="16" t="s">
        <v>37</v>
      </c>
      <c r="BC3" s="16" t="s">
        <v>38</v>
      </c>
      <c r="BD3" s="258" t="s">
        <v>39</v>
      </c>
      <c r="BE3" s="21" t="s">
        <v>40</v>
      </c>
      <c r="BF3" s="22" t="s">
        <v>34</v>
      </c>
      <c r="BG3" s="21" t="s">
        <v>34</v>
      </c>
      <c r="BH3" s="21" t="s">
        <v>41</v>
      </c>
      <c r="BI3" s="21" t="s">
        <v>42</v>
      </c>
      <c r="BJ3" s="21" t="s">
        <v>41</v>
      </c>
      <c r="BK3" s="21" t="s">
        <v>41</v>
      </c>
      <c r="BL3" s="21" t="s">
        <v>16</v>
      </c>
      <c r="BM3" s="21" t="s">
        <v>43</v>
      </c>
      <c r="BN3" s="21" t="s">
        <v>44</v>
      </c>
      <c r="BO3" s="21" t="s">
        <v>45</v>
      </c>
      <c r="BP3" s="21" t="s">
        <v>40</v>
      </c>
      <c r="BQ3" s="16" t="s">
        <v>22</v>
      </c>
      <c r="BR3" s="240"/>
      <c r="BS3" s="265"/>
      <c r="BT3" s="253"/>
      <c r="BU3" s="254"/>
      <c r="BV3" s="23"/>
    </row>
    <row r="4" spans="1:74" s="8" customFormat="1" ht="9" customHeight="1" thickBot="1">
      <c r="A4" s="255"/>
      <c r="B4" s="255"/>
      <c r="C4" s="255"/>
      <c r="D4" s="15" t="s">
        <v>46</v>
      </c>
      <c r="E4" s="16" t="s">
        <v>47</v>
      </c>
      <c r="F4" s="16"/>
      <c r="G4" s="16" t="s">
        <v>48</v>
      </c>
      <c r="H4" s="16"/>
      <c r="I4" s="16"/>
      <c r="J4" s="16"/>
      <c r="K4" s="16" t="s">
        <v>49</v>
      </c>
      <c r="L4" s="16" t="s">
        <v>50</v>
      </c>
      <c r="M4" s="16" t="s">
        <v>51</v>
      </c>
      <c r="N4" s="16"/>
      <c r="O4" s="16"/>
      <c r="P4" s="16" t="s">
        <v>52</v>
      </c>
      <c r="Q4" s="16" t="s">
        <v>53</v>
      </c>
      <c r="R4" s="18" t="s">
        <v>54</v>
      </c>
      <c r="S4" s="18" t="s">
        <v>54</v>
      </c>
      <c r="T4" s="18" t="s">
        <v>55</v>
      </c>
      <c r="U4" s="256"/>
      <c r="V4" s="18" t="s">
        <v>56</v>
      </c>
      <c r="W4" s="16" t="s">
        <v>56</v>
      </c>
      <c r="X4" s="16" t="s">
        <v>19</v>
      </c>
      <c r="Y4" s="257"/>
      <c r="Z4" s="16" t="s">
        <v>57</v>
      </c>
      <c r="AA4" s="16" t="s">
        <v>58</v>
      </c>
      <c r="AB4" s="240"/>
      <c r="AC4" s="262"/>
      <c r="AD4" s="253"/>
      <c r="AE4" s="260"/>
      <c r="AF4" s="19"/>
      <c r="AG4" s="20" t="s">
        <v>59</v>
      </c>
      <c r="AH4" s="18" t="s">
        <v>60</v>
      </c>
      <c r="AI4" s="18" t="s">
        <v>29</v>
      </c>
      <c r="AJ4" s="18" t="s">
        <v>61</v>
      </c>
      <c r="AK4" s="25"/>
      <c r="AL4" s="18" t="s">
        <v>60</v>
      </c>
      <c r="AM4" s="18" t="s">
        <v>62</v>
      </c>
      <c r="AN4" s="18" t="s">
        <v>63</v>
      </c>
      <c r="AO4" s="18" t="s">
        <v>64</v>
      </c>
      <c r="AP4" s="18" t="s">
        <v>65</v>
      </c>
      <c r="AQ4" s="25"/>
      <c r="AR4" s="16" t="s">
        <v>66</v>
      </c>
      <c r="AS4" s="16" t="s">
        <v>67</v>
      </c>
      <c r="AT4" s="18" t="s">
        <v>68</v>
      </c>
      <c r="AU4" s="16" t="s">
        <v>69</v>
      </c>
      <c r="AV4" s="16" t="s">
        <v>70</v>
      </c>
      <c r="AW4" s="18" t="s">
        <v>71</v>
      </c>
      <c r="AX4" s="18" t="s">
        <v>72</v>
      </c>
      <c r="AY4" s="18" t="s">
        <v>73</v>
      </c>
      <c r="AZ4" s="18" t="s">
        <v>74</v>
      </c>
      <c r="BA4" s="18" t="s">
        <v>75</v>
      </c>
      <c r="BB4" s="16" t="s">
        <v>62</v>
      </c>
      <c r="BC4" s="18" t="s">
        <v>76</v>
      </c>
      <c r="BD4" s="258"/>
      <c r="BE4" s="27" t="s">
        <v>77</v>
      </c>
      <c r="BF4" s="27" t="s">
        <v>78</v>
      </c>
      <c r="BG4" s="27" t="s">
        <v>79</v>
      </c>
      <c r="BH4" s="27" t="s">
        <v>80</v>
      </c>
      <c r="BI4" s="27" t="s">
        <v>81</v>
      </c>
      <c r="BJ4" s="27" t="s">
        <v>80</v>
      </c>
      <c r="BK4" s="27" t="s">
        <v>80</v>
      </c>
      <c r="BL4" s="27" t="s">
        <v>82</v>
      </c>
      <c r="BM4" s="27" t="s">
        <v>83</v>
      </c>
      <c r="BN4" s="27" t="s">
        <v>84</v>
      </c>
      <c r="BO4" s="27" t="s">
        <v>85</v>
      </c>
      <c r="BP4" s="27" t="s">
        <v>86</v>
      </c>
      <c r="BQ4" s="16" t="s">
        <v>87</v>
      </c>
      <c r="BR4" s="240"/>
      <c r="BS4" s="265"/>
      <c r="BT4" s="253"/>
      <c r="BU4" s="254"/>
      <c r="BV4" s="28" t="s">
        <v>4</v>
      </c>
    </row>
    <row r="5" spans="1:74" s="24" customFormat="1" ht="9" customHeight="1" thickBot="1">
      <c r="A5" s="29"/>
      <c r="B5" s="30"/>
      <c r="C5" s="30"/>
      <c r="D5" s="31"/>
      <c r="E5" s="16" t="s">
        <v>88</v>
      </c>
      <c r="F5" s="25"/>
      <c r="G5" s="18" t="s">
        <v>89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90</v>
      </c>
      <c r="S5" s="26" t="s">
        <v>90</v>
      </c>
      <c r="T5" s="25"/>
      <c r="U5" s="256"/>
      <c r="V5" s="18" t="s">
        <v>91</v>
      </c>
      <c r="W5" s="16" t="s">
        <v>44</v>
      </c>
      <c r="X5" s="33"/>
      <c r="Y5" s="257"/>
      <c r="Z5" s="33"/>
      <c r="AA5" s="33"/>
      <c r="AB5" s="240"/>
      <c r="AC5" s="262"/>
      <c r="AD5" s="253"/>
      <c r="AE5" s="260"/>
      <c r="AF5" s="34"/>
      <c r="AG5" s="34"/>
      <c r="AH5" s="16" t="s">
        <v>92</v>
      </c>
      <c r="AI5" s="16"/>
      <c r="AJ5" s="16" t="s">
        <v>63</v>
      </c>
      <c r="AK5" s="16"/>
      <c r="AL5" s="35" t="s">
        <v>93</v>
      </c>
      <c r="AM5" s="16" t="s">
        <v>40</v>
      </c>
      <c r="AN5" s="16"/>
      <c r="AO5" s="16" t="s">
        <v>63</v>
      </c>
      <c r="AP5" s="16" t="s">
        <v>94</v>
      </c>
      <c r="AQ5" s="16"/>
      <c r="AR5" s="36"/>
      <c r="AS5" s="33"/>
      <c r="AT5" s="16"/>
      <c r="AU5" s="18" t="s">
        <v>95</v>
      </c>
      <c r="AV5" s="16" t="s">
        <v>96</v>
      </c>
      <c r="AW5" s="16" t="s">
        <v>62</v>
      </c>
      <c r="AX5" s="16" t="s">
        <v>97</v>
      </c>
      <c r="AY5" s="16"/>
      <c r="AZ5" s="16" t="s">
        <v>98</v>
      </c>
      <c r="BA5" s="16" t="s">
        <v>62</v>
      </c>
      <c r="BB5" s="16" t="s">
        <v>76</v>
      </c>
      <c r="BC5" s="16" t="s">
        <v>99</v>
      </c>
      <c r="BD5" s="258"/>
      <c r="BE5" s="37"/>
      <c r="BF5" s="27" t="s">
        <v>100</v>
      </c>
      <c r="BG5" s="27" t="s">
        <v>101</v>
      </c>
      <c r="BH5" s="27" t="s">
        <v>102</v>
      </c>
      <c r="BI5" s="27" t="s">
        <v>103</v>
      </c>
      <c r="BJ5" s="27" t="s">
        <v>104</v>
      </c>
      <c r="BK5" s="27" t="s">
        <v>105</v>
      </c>
      <c r="BL5" s="27"/>
      <c r="BM5" s="27"/>
      <c r="BN5" s="27" t="s">
        <v>106</v>
      </c>
      <c r="BO5" s="27" t="s">
        <v>107</v>
      </c>
      <c r="BP5" s="27" t="s">
        <v>60</v>
      </c>
      <c r="BQ5" s="16" t="s">
        <v>108</v>
      </c>
      <c r="BR5" s="240"/>
      <c r="BS5" s="265"/>
      <c r="BT5" s="253"/>
      <c r="BU5" s="254"/>
      <c r="BV5" s="28" t="s">
        <v>109</v>
      </c>
    </row>
    <row r="6" spans="1:74" s="8" customFormat="1" ht="9" customHeight="1" thickBot="1">
      <c r="A6" s="259" t="s">
        <v>147</v>
      </c>
      <c r="B6" s="259"/>
      <c r="C6" s="259"/>
      <c r="D6" s="38"/>
      <c r="E6" s="33"/>
      <c r="F6" s="16"/>
      <c r="G6" s="16" t="s">
        <v>111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8" t="s">
        <v>112</v>
      </c>
      <c r="S6" s="18" t="s">
        <v>51</v>
      </c>
      <c r="T6" s="39"/>
      <c r="U6" s="256"/>
      <c r="V6" s="40"/>
      <c r="W6" s="16"/>
      <c r="X6" s="33"/>
      <c r="Y6" s="257"/>
      <c r="Z6" s="25"/>
      <c r="AA6" s="25"/>
      <c r="AB6" s="240"/>
      <c r="AC6" s="262"/>
      <c r="AD6" s="253"/>
      <c r="AE6" s="260"/>
      <c r="AF6" s="41"/>
      <c r="AG6" s="41"/>
      <c r="AH6" s="36"/>
      <c r="AI6" s="36"/>
      <c r="AJ6" s="36"/>
      <c r="AK6" s="36"/>
      <c r="AL6" s="36"/>
      <c r="AM6" s="36"/>
      <c r="AN6" s="36"/>
      <c r="AO6" s="18" t="s">
        <v>56</v>
      </c>
      <c r="AP6" s="18" t="s">
        <v>113</v>
      </c>
      <c r="AQ6" s="25"/>
      <c r="AR6" s="25"/>
      <c r="AS6" s="25"/>
      <c r="AT6" s="36"/>
      <c r="AU6" s="16" t="s">
        <v>72</v>
      </c>
      <c r="AV6" s="36"/>
      <c r="AW6" s="18" t="s">
        <v>114</v>
      </c>
      <c r="AX6" s="25"/>
      <c r="AY6" s="25"/>
      <c r="AZ6" s="16"/>
      <c r="BA6" s="18" t="s">
        <v>115</v>
      </c>
      <c r="BB6" s="18" t="s">
        <v>116</v>
      </c>
      <c r="BC6" s="16" t="s">
        <v>117</v>
      </c>
      <c r="BD6" s="258"/>
      <c r="BE6" s="37"/>
      <c r="BF6" s="27" t="s">
        <v>118</v>
      </c>
      <c r="BG6" s="37"/>
      <c r="BH6" s="27" t="s">
        <v>119</v>
      </c>
      <c r="BI6" s="27" t="s">
        <v>94</v>
      </c>
      <c r="BJ6" s="27"/>
      <c r="BK6" s="27"/>
      <c r="BL6" s="27"/>
      <c r="BM6" s="27"/>
      <c r="BN6" s="27"/>
      <c r="BO6" s="27"/>
      <c r="BP6" s="27" t="s">
        <v>120</v>
      </c>
      <c r="BQ6" s="25"/>
      <c r="BR6" s="240"/>
      <c r="BS6" s="265"/>
      <c r="BT6" s="253"/>
      <c r="BU6" s="254"/>
      <c r="BV6" s="28"/>
    </row>
    <row r="7" spans="1:74" s="24" customFormat="1" ht="9" customHeight="1" thickBot="1">
      <c r="A7" s="259"/>
      <c r="B7" s="259"/>
      <c r="C7" s="259"/>
      <c r="D7" s="31"/>
      <c r="E7" s="3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9"/>
      <c r="T7" s="39"/>
      <c r="U7" s="256"/>
      <c r="V7" s="40"/>
      <c r="W7" s="33"/>
      <c r="X7" s="33"/>
      <c r="Y7" s="257"/>
      <c r="Z7" s="16"/>
      <c r="AA7" s="16"/>
      <c r="AB7" s="240"/>
      <c r="AC7" s="262"/>
      <c r="AD7" s="253"/>
      <c r="AE7" s="260"/>
      <c r="AF7" s="42"/>
      <c r="AG7" s="42"/>
      <c r="AH7" s="33"/>
      <c r="AI7" s="33"/>
      <c r="AJ7" s="33"/>
      <c r="AK7" s="33"/>
      <c r="AL7" s="33"/>
      <c r="AM7" s="33"/>
      <c r="AN7" s="33"/>
      <c r="AO7" s="33"/>
      <c r="AP7" s="33"/>
      <c r="AQ7" s="16"/>
      <c r="AR7" s="16"/>
      <c r="AS7" s="16"/>
      <c r="AT7" s="33"/>
      <c r="AU7" s="16" t="s">
        <v>121</v>
      </c>
      <c r="AV7" s="33"/>
      <c r="AW7" s="16"/>
      <c r="AX7" s="16"/>
      <c r="AY7" s="16"/>
      <c r="AZ7" s="16"/>
      <c r="BA7" s="16"/>
      <c r="BB7" s="16" t="s">
        <v>122</v>
      </c>
      <c r="BC7" s="33"/>
      <c r="BD7" s="258"/>
      <c r="BE7" s="37"/>
      <c r="BF7" s="37"/>
      <c r="BG7" s="37"/>
      <c r="BH7" s="37"/>
      <c r="BI7" s="27" t="s">
        <v>102</v>
      </c>
      <c r="BJ7" s="27"/>
      <c r="BK7" s="27"/>
      <c r="BL7" s="27"/>
      <c r="BM7" s="27"/>
      <c r="BN7" s="27"/>
      <c r="BO7" s="27"/>
      <c r="BP7" s="27"/>
      <c r="BQ7" s="16"/>
      <c r="BR7" s="240"/>
      <c r="BS7" s="265"/>
      <c r="BT7" s="253"/>
      <c r="BU7" s="254"/>
      <c r="BV7" s="23"/>
    </row>
    <row r="8" spans="1:74" s="8" customFormat="1" ht="9" customHeight="1" thickBot="1">
      <c r="A8" s="259"/>
      <c r="B8" s="259"/>
      <c r="C8" s="259"/>
      <c r="D8" s="38"/>
      <c r="E8" s="3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6"/>
      <c r="V8" s="40"/>
      <c r="W8" s="36"/>
      <c r="X8" s="36"/>
      <c r="Y8" s="257"/>
      <c r="Z8" s="36"/>
      <c r="AA8" s="36"/>
      <c r="AB8" s="240"/>
      <c r="AC8" s="262"/>
      <c r="AD8" s="253"/>
      <c r="AE8" s="260"/>
      <c r="AF8" s="41"/>
      <c r="AG8" s="41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16"/>
      <c r="AS8" s="36"/>
      <c r="AT8" s="36"/>
      <c r="AU8" s="36"/>
      <c r="AV8" s="36"/>
      <c r="AW8" s="16"/>
      <c r="AX8" s="16"/>
      <c r="AY8" s="16"/>
      <c r="AZ8" s="16"/>
      <c r="BA8" s="36"/>
      <c r="BB8" s="16"/>
      <c r="BC8" s="36"/>
      <c r="BD8" s="258"/>
      <c r="BE8" s="37"/>
      <c r="BF8" s="37"/>
      <c r="BG8" s="37"/>
      <c r="BH8" s="37"/>
      <c r="BI8" s="27" t="s">
        <v>119</v>
      </c>
      <c r="BJ8" s="27"/>
      <c r="BK8" s="27"/>
      <c r="BL8" s="27"/>
      <c r="BM8" s="27"/>
      <c r="BN8" s="27"/>
      <c r="BO8" s="27"/>
      <c r="BP8" s="27"/>
      <c r="BQ8" s="16"/>
      <c r="BR8" s="240"/>
      <c r="BS8" s="265"/>
      <c r="BT8" s="253"/>
      <c r="BU8" s="254"/>
      <c r="BV8" s="43"/>
    </row>
    <row r="9" spans="1:74" ht="9" customHeight="1">
      <c r="A9" s="44" t="s">
        <v>123</v>
      </c>
      <c r="B9" s="45" t="s">
        <v>124</v>
      </c>
      <c r="C9" s="46" t="s">
        <v>125</v>
      </c>
      <c r="D9" s="47"/>
      <c r="E9" s="4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39"/>
      <c r="U9" s="256"/>
      <c r="V9" s="40"/>
      <c r="W9" s="48"/>
      <c r="X9" s="48"/>
      <c r="Y9" s="257"/>
      <c r="Z9" s="33"/>
      <c r="AA9" s="33"/>
      <c r="AB9" s="240"/>
      <c r="AC9" s="263"/>
      <c r="AD9" s="253"/>
      <c r="AE9" s="260"/>
      <c r="AF9" s="49"/>
      <c r="AG9" s="49"/>
      <c r="AH9" s="50"/>
      <c r="AI9" s="33"/>
      <c r="AJ9" s="33"/>
      <c r="AK9" s="33"/>
      <c r="AL9" s="33"/>
      <c r="AM9" s="33"/>
      <c r="AN9" s="33"/>
      <c r="AO9" s="33"/>
      <c r="AP9" s="33"/>
      <c r="AQ9" s="48"/>
      <c r="AR9" s="51"/>
      <c r="AS9" s="48"/>
      <c r="AT9" s="51"/>
      <c r="AU9" s="51"/>
      <c r="AV9" s="51"/>
      <c r="AW9" s="52"/>
      <c r="AX9" s="50"/>
      <c r="AY9" s="51"/>
      <c r="AZ9" s="52"/>
      <c r="BA9" s="51"/>
      <c r="BB9" s="51"/>
      <c r="BC9" s="51"/>
      <c r="BD9" s="258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2"/>
      <c r="BR9" s="240"/>
      <c r="BS9" s="266"/>
      <c r="BT9" s="253"/>
      <c r="BU9" s="254"/>
      <c r="BV9" s="54"/>
    </row>
    <row r="10" spans="1:74" ht="9" customHeight="1">
      <c r="A10" s="55"/>
      <c r="B10" s="56"/>
      <c r="C10" s="56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>
        <v>16</v>
      </c>
      <c r="T10" s="56">
        <v>17</v>
      </c>
      <c r="U10" s="56">
        <v>18</v>
      </c>
      <c r="V10" s="56">
        <v>19</v>
      </c>
      <c r="W10" s="56">
        <v>20</v>
      </c>
      <c r="X10" s="56">
        <v>21</v>
      </c>
      <c r="Y10" s="56">
        <v>22</v>
      </c>
      <c r="Z10" s="56">
        <v>23</v>
      </c>
      <c r="AA10" s="56">
        <v>24</v>
      </c>
      <c r="AB10" s="56">
        <v>25</v>
      </c>
      <c r="AC10" s="56"/>
      <c r="AD10" s="56">
        <v>26</v>
      </c>
      <c r="AE10" s="57">
        <v>27</v>
      </c>
      <c r="AF10" s="58" t="s">
        <v>126</v>
      </c>
      <c r="AG10" s="58">
        <v>28</v>
      </c>
      <c r="AH10" s="56">
        <v>29</v>
      </c>
      <c r="AI10" s="56">
        <v>30</v>
      </c>
      <c r="AJ10" s="56">
        <v>31</v>
      </c>
      <c r="AK10" s="56">
        <v>32</v>
      </c>
      <c r="AL10" s="56">
        <v>33</v>
      </c>
      <c r="AM10" s="56">
        <v>34</v>
      </c>
      <c r="AN10" s="56">
        <v>35</v>
      </c>
      <c r="AO10" s="56">
        <v>36</v>
      </c>
      <c r="AP10" s="56">
        <v>37</v>
      </c>
      <c r="AQ10" s="56">
        <v>38</v>
      </c>
      <c r="AR10" s="56">
        <v>39</v>
      </c>
      <c r="AS10" s="56">
        <v>40</v>
      </c>
      <c r="AT10" s="56">
        <v>41</v>
      </c>
      <c r="AU10" s="56">
        <v>42</v>
      </c>
      <c r="AV10" s="56">
        <v>43</v>
      </c>
      <c r="AW10" s="56">
        <v>44</v>
      </c>
      <c r="AX10" s="56">
        <v>45</v>
      </c>
      <c r="AY10" s="56">
        <v>46</v>
      </c>
      <c r="AZ10" s="56">
        <v>47</v>
      </c>
      <c r="BA10" s="56">
        <v>48</v>
      </c>
      <c r="BB10" s="56">
        <v>49</v>
      </c>
      <c r="BC10" s="56">
        <v>50</v>
      </c>
      <c r="BD10" s="56">
        <v>51</v>
      </c>
      <c r="BE10" s="56">
        <v>52</v>
      </c>
      <c r="BF10" s="56">
        <v>53</v>
      </c>
      <c r="BG10" s="56">
        <v>54</v>
      </c>
      <c r="BH10" s="56">
        <v>55</v>
      </c>
      <c r="BI10" s="56">
        <v>56</v>
      </c>
      <c r="BJ10" s="56">
        <v>57</v>
      </c>
      <c r="BK10" s="56">
        <v>58</v>
      </c>
      <c r="BL10" s="56">
        <v>59</v>
      </c>
      <c r="BM10" s="56">
        <v>60</v>
      </c>
      <c r="BN10" s="56">
        <v>61</v>
      </c>
      <c r="BO10" s="56">
        <v>62</v>
      </c>
      <c r="BP10" s="56">
        <v>63</v>
      </c>
      <c r="BQ10" s="56">
        <v>64</v>
      </c>
      <c r="BR10" s="56">
        <v>65</v>
      </c>
      <c r="BS10" s="56"/>
      <c r="BT10" s="56">
        <v>66</v>
      </c>
      <c r="BU10" s="56">
        <v>67</v>
      </c>
      <c r="BV10" s="57">
        <v>68</v>
      </c>
    </row>
    <row r="11" spans="1:74" s="66" customFormat="1" ht="10.5" customHeight="1">
      <c r="A11" s="239" t="s">
        <v>127</v>
      </c>
      <c r="B11" s="239"/>
      <c r="C11" s="59" t="s">
        <v>128</v>
      </c>
      <c r="D11" s="59">
        <f>SUM(Octobre!D44)</f>
        <v>0</v>
      </c>
      <c r="E11" s="64">
        <f>SUM(Octobre!E44)</f>
        <v>0</v>
      </c>
      <c r="F11" s="64">
        <f>SUM(Octobre!F44)</f>
        <v>0</v>
      </c>
      <c r="G11" s="64">
        <f>SUM(Octobre!G44)</f>
        <v>0</v>
      </c>
      <c r="H11" s="64">
        <f>SUM(Octobre!H44)</f>
        <v>0</v>
      </c>
      <c r="I11" s="64">
        <f>SUM(Octobre!I44)</f>
        <v>0</v>
      </c>
      <c r="J11" s="64">
        <f>SUM(Octobre!J44)</f>
        <v>0</v>
      </c>
      <c r="K11" s="64">
        <f>SUM(Octobre!K44)</f>
        <v>0</v>
      </c>
      <c r="L11" s="64">
        <f>SUM(Octobre!L44)</f>
        <v>0</v>
      </c>
      <c r="M11" s="64">
        <f>SUM(Octobre!M44)</f>
        <v>0</v>
      </c>
      <c r="N11" s="64">
        <f>SUM(Octobre!N44)</f>
        <v>0</v>
      </c>
      <c r="O11" s="64">
        <f>SUM(Octobre!O44)</f>
        <v>0</v>
      </c>
      <c r="P11" s="64">
        <f>SUM(Octobre!P44)</f>
        <v>0</v>
      </c>
      <c r="Q11" s="64">
        <f>SUM(Octobre!Q44)</f>
        <v>0</v>
      </c>
      <c r="R11" s="64">
        <f>SUM(Octobre!R44)</f>
        <v>0</v>
      </c>
      <c r="S11" s="64">
        <f>SUM(Octobre!S44)</f>
        <v>0</v>
      </c>
      <c r="T11" s="64">
        <f>SUM(Octobre!T44)</f>
        <v>0</v>
      </c>
      <c r="U11" s="64">
        <f>SUM(Octobre!U44)</f>
        <v>0</v>
      </c>
      <c r="V11" s="64">
        <f>SUM(Octobre!V44)</f>
        <v>0</v>
      </c>
      <c r="W11" s="64">
        <f>SUM(Octobre!W44)</f>
        <v>0</v>
      </c>
      <c r="X11" s="64">
        <f>SUM(Octobre!X44)</f>
        <v>0</v>
      </c>
      <c r="Y11" s="64">
        <f>SUM(Octobre!Y44)</f>
        <v>0</v>
      </c>
      <c r="Z11" s="64">
        <f>SUM(Octobre!Z44)</f>
        <v>0</v>
      </c>
      <c r="AA11" s="64">
        <f>SUM(Octobre!AA44)</f>
        <v>0</v>
      </c>
      <c r="AB11" s="64">
        <f>SUM(Octobre!AB44)</f>
        <v>0</v>
      </c>
      <c r="AC11" s="64">
        <f>SUM(Octobre!AC44)</f>
        <v>0</v>
      </c>
      <c r="AD11" s="64">
        <f>SUM(Octobre!AD44)</f>
        <v>0</v>
      </c>
      <c r="AE11" s="64">
        <f>SUM(Octobre!AE44)</f>
        <v>0</v>
      </c>
      <c r="AF11" s="61"/>
      <c r="AG11" s="61">
        <f>SUM(Octobre!AG44)</f>
        <v>0</v>
      </c>
      <c r="AH11" s="63">
        <f>SUM(Octobre!AH44)</f>
        <v>0</v>
      </c>
      <c r="AI11" s="63">
        <f>SUM(Octobre!AI44)</f>
        <v>0</v>
      </c>
      <c r="AJ11" s="63">
        <f>SUM(Octobre!AJ44)</f>
        <v>0</v>
      </c>
      <c r="AK11" s="63">
        <f>SUM(Octobre!AK44)</f>
        <v>0</v>
      </c>
      <c r="AL11" s="63">
        <f>SUM(Octobre!AL44)</f>
        <v>0</v>
      </c>
      <c r="AM11" s="63">
        <f>SUM(Octobre!AM44)</f>
        <v>0</v>
      </c>
      <c r="AN11" s="63">
        <f>SUM(Octobre!AN44)</f>
        <v>0</v>
      </c>
      <c r="AO11" s="63">
        <f>SUM(Octobre!AO44)</f>
        <v>0</v>
      </c>
      <c r="AP11" s="63">
        <f>SUM(Octobre!AP44)</f>
        <v>0</v>
      </c>
      <c r="AQ11" s="63">
        <f>SUM(Octobre!AQ44)</f>
        <v>0</v>
      </c>
      <c r="AR11" s="63">
        <f>SUM(Octobre!AR44)</f>
        <v>0</v>
      </c>
      <c r="AS11" s="63">
        <f>SUM(Octobre!AS44)</f>
        <v>0</v>
      </c>
      <c r="AT11" s="63">
        <f>SUM(Octobre!AT44)</f>
        <v>0</v>
      </c>
      <c r="AU11" s="63">
        <f>SUM(Octobre!AU44)</f>
        <v>0</v>
      </c>
      <c r="AV11" s="63">
        <f>SUM(Octobre!AV44)</f>
        <v>0</v>
      </c>
      <c r="AW11" s="63">
        <f>SUM(Octobre!AW44)</f>
        <v>0</v>
      </c>
      <c r="AX11" s="63">
        <f>SUM(Octobre!AX44)</f>
        <v>0</v>
      </c>
      <c r="AY11" s="63">
        <f>SUM(Octobre!AY44)</f>
        <v>0</v>
      </c>
      <c r="AZ11" s="63">
        <f>SUM(Octobre!AZ44)</f>
        <v>0</v>
      </c>
      <c r="BA11" s="63">
        <f>SUM(Octobre!BA44)</f>
        <v>0</v>
      </c>
      <c r="BB11" s="63">
        <f>SUM(Octobre!BB44)</f>
        <v>0</v>
      </c>
      <c r="BC11" s="63">
        <f>SUM(Octobre!BC44)</f>
        <v>0</v>
      </c>
      <c r="BD11" s="63">
        <f>SUM(Octobre!BD44)</f>
        <v>0</v>
      </c>
      <c r="BE11" s="63">
        <f>SUM(Octobre!BE44)</f>
        <v>0</v>
      </c>
      <c r="BF11" s="63">
        <f>SUM(Octobre!BF44)</f>
        <v>0</v>
      </c>
      <c r="BG11" s="63">
        <f>SUM(Octobre!BG44)</f>
        <v>0</v>
      </c>
      <c r="BH11" s="63">
        <f>SUM(Octobre!BH44)</f>
        <v>0</v>
      </c>
      <c r="BI11" s="63">
        <f>SUM(Octobre!BI44)</f>
        <v>0</v>
      </c>
      <c r="BJ11" s="63">
        <f>SUM(Octobre!BJ44)</f>
        <v>0</v>
      </c>
      <c r="BK11" s="63">
        <f>SUM(Octobre!BK44)</f>
        <v>0</v>
      </c>
      <c r="BL11" s="63">
        <f>SUM(Octobre!BL44)</f>
        <v>0</v>
      </c>
      <c r="BM11" s="63">
        <f>SUM(Octobre!BM44)</f>
        <v>0</v>
      </c>
      <c r="BN11" s="63">
        <f>SUM(Octobre!BN44)</f>
        <v>0</v>
      </c>
      <c r="BO11" s="63">
        <f>SUM(Octobre!BO44)</f>
        <v>0</v>
      </c>
      <c r="BP11" s="63">
        <f>SUM(Octobre!BP44)</f>
        <v>0</v>
      </c>
      <c r="BQ11" s="63">
        <f>SUM(Octobre!BQ44)</f>
        <v>0</v>
      </c>
      <c r="BR11" s="63">
        <f>SUM(Octobre!BR44)</f>
        <v>0</v>
      </c>
      <c r="BS11" s="63">
        <f>SUM(Octobre!BS44)</f>
        <v>0</v>
      </c>
      <c r="BT11" s="63">
        <f>SUM(Octobre!BT44)</f>
        <v>0</v>
      </c>
      <c r="BU11" s="64">
        <f>SUM(Octobre!BU44)</f>
        <v>0</v>
      </c>
      <c r="BV11" s="65">
        <f>SUM(Octobre!BV44)</f>
        <v>0</v>
      </c>
    </row>
    <row r="12" spans="1:74" s="77" customFormat="1" ht="10.5" customHeight="1">
      <c r="A12" s="67"/>
      <c r="B12" s="68"/>
      <c r="C12" s="69"/>
      <c r="D12" s="70" t="str">
        <f t="shared" ref="D12:D42" si="0">IF(SUM(E12:AA12)=0,"",SUM(E12:AA12))</f>
        <v/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 t="str">
        <f t="shared" ref="AF12:AF42" si="1">IF(B12=0,"",B12)</f>
        <v/>
      </c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6">
        <f t="shared" ref="BV12:BV42" si="2">(SUM(AG12:BQ12))</f>
        <v>0</v>
      </c>
    </row>
    <row r="13" spans="1:74" s="83" customFormat="1" ht="10.5" customHeight="1">
      <c r="A13" s="67"/>
      <c r="B13" s="68"/>
      <c r="C13" s="68"/>
      <c r="D13" s="70" t="str">
        <f t="shared" si="0"/>
        <v/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73" t="str">
        <f t="shared" si="1"/>
        <v/>
      </c>
      <c r="AG13" s="80"/>
      <c r="AH13" s="81"/>
      <c r="AI13" s="81"/>
      <c r="AJ13" s="81"/>
      <c r="AK13" s="81"/>
      <c r="AL13" s="81"/>
      <c r="AM13" s="81"/>
      <c r="AN13" s="81"/>
      <c r="AO13" s="81"/>
      <c r="AP13" s="81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6">
        <f t="shared" si="2"/>
        <v>0</v>
      </c>
    </row>
    <row r="14" spans="1:74" s="77" customFormat="1" ht="10.5" customHeight="1">
      <c r="A14" s="67"/>
      <c r="B14" s="68"/>
      <c r="C14" s="68"/>
      <c r="D14" s="70" t="str">
        <f t="shared" si="0"/>
        <v/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73" t="str">
        <f t="shared" si="1"/>
        <v/>
      </c>
      <c r="AG14" s="80"/>
      <c r="AH14" s="81"/>
      <c r="AI14" s="81"/>
      <c r="AJ14" s="81"/>
      <c r="AK14" s="81"/>
      <c r="AL14" s="81"/>
      <c r="AM14" s="81"/>
      <c r="AN14" s="81"/>
      <c r="AO14" s="81"/>
      <c r="AP14" s="81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6">
        <f t="shared" si="2"/>
        <v>0</v>
      </c>
    </row>
    <row r="15" spans="1:74" s="83" customFormat="1" ht="10.5" customHeight="1">
      <c r="A15" s="67"/>
      <c r="B15" s="68"/>
      <c r="C15" s="68"/>
      <c r="D15" s="70" t="str">
        <f t="shared" si="0"/>
        <v/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73" t="str">
        <f t="shared" si="1"/>
        <v/>
      </c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6">
        <f t="shared" si="2"/>
        <v>0</v>
      </c>
    </row>
    <row r="16" spans="1:74" s="77" customFormat="1" ht="10.5" customHeight="1">
      <c r="A16" s="67"/>
      <c r="B16" s="68"/>
      <c r="C16" s="84"/>
      <c r="D16" s="70" t="str">
        <f t="shared" si="0"/>
        <v/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73" t="str">
        <f t="shared" si="1"/>
        <v/>
      </c>
      <c r="AG16" s="80"/>
      <c r="AH16" s="81"/>
      <c r="AI16" s="81"/>
      <c r="AJ16" s="81"/>
      <c r="AK16" s="81"/>
      <c r="AL16" s="81"/>
      <c r="AM16" s="81"/>
      <c r="AN16" s="81"/>
      <c r="AO16" s="81"/>
      <c r="AP16" s="81"/>
      <c r="AQ16" s="78"/>
      <c r="AR16" s="78"/>
      <c r="AS16" s="78"/>
      <c r="AT16" s="78"/>
      <c r="AU16" s="78"/>
      <c r="AV16" s="78"/>
      <c r="AW16" s="78"/>
      <c r="AX16" s="85"/>
      <c r="AY16" s="85"/>
      <c r="AZ16" s="85"/>
      <c r="BA16" s="85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6">
        <f t="shared" si="2"/>
        <v>0</v>
      </c>
    </row>
    <row r="17" spans="1:84" s="83" customFormat="1" ht="10.5" customHeight="1">
      <c r="A17" s="67"/>
      <c r="B17" s="68"/>
      <c r="C17" s="69"/>
      <c r="D17" s="70" t="str">
        <f t="shared" si="0"/>
        <v/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73" t="str">
        <f t="shared" si="1"/>
        <v/>
      </c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78"/>
      <c r="AR17" s="78"/>
      <c r="AS17" s="78"/>
      <c r="AT17" s="78"/>
      <c r="AU17" s="78"/>
      <c r="AV17" s="78"/>
      <c r="AW17" s="78"/>
      <c r="AX17" s="85"/>
      <c r="AY17" s="85"/>
      <c r="AZ17" s="85"/>
      <c r="BA17" s="85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6">
        <f t="shared" si="2"/>
        <v>0</v>
      </c>
    </row>
    <row r="18" spans="1:84" s="92" customFormat="1" ht="10.5" customHeight="1">
      <c r="A18" s="86"/>
      <c r="B18" s="87"/>
      <c r="C18" s="69"/>
      <c r="D18" s="70" t="str">
        <f t="shared" si="0"/>
        <v/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154"/>
      <c r="AF18" s="89" t="str">
        <f t="shared" si="1"/>
        <v/>
      </c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76">
        <f t="shared" si="2"/>
        <v>0</v>
      </c>
    </row>
    <row r="19" spans="1:84" s="83" customFormat="1" ht="10.5" customHeight="1">
      <c r="A19" s="67"/>
      <c r="B19" s="68"/>
      <c r="C19" s="69"/>
      <c r="D19" s="70" t="str">
        <f t="shared" si="0"/>
        <v/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73" t="str">
        <f t="shared" si="1"/>
        <v/>
      </c>
      <c r="AG19" s="80"/>
      <c r="AH19" s="81"/>
      <c r="AI19" s="81"/>
      <c r="AJ19" s="81"/>
      <c r="AK19" s="81"/>
      <c r="AL19" s="81"/>
      <c r="AM19" s="81"/>
      <c r="AN19" s="81"/>
      <c r="AO19" s="81"/>
      <c r="AP19" s="81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6">
        <f t="shared" si="2"/>
        <v>0</v>
      </c>
    </row>
    <row r="20" spans="1:84" s="94" customFormat="1" ht="10.5" customHeight="1">
      <c r="A20" s="67"/>
      <c r="B20" s="68"/>
      <c r="C20" s="69"/>
      <c r="D20" s="70" t="str">
        <f t="shared" si="0"/>
        <v/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93"/>
      <c r="AF20" s="73" t="str">
        <f t="shared" si="1"/>
        <v/>
      </c>
      <c r="AG20" s="80"/>
      <c r="AH20" s="81"/>
      <c r="AI20" s="81"/>
      <c r="AJ20" s="81"/>
      <c r="AK20" s="81"/>
      <c r="AL20" s="81"/>
      <c r="AM20" s="81"/>
      <c r="AN20" s="81"/>
      <c r="AO20" s="81"/>
      <c r="AP20" s="81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6">
        <f t="shared" si="2"/>
        <v>0</v>
      </c>
    </row>
    <row r="21" spans="1:84" s="94" customFormat="1" ht="10.5" customHeight="1">
      <c r="A21" s="67"/>
      <c r="B21" s="68"/>
      <c r="C21" s="69"/>
      <c r="D21" s="70" t="str">
        <f t="shared" si="0"/>
        <v/>
      </c>
      <c r="E21" s="7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5"/>
      <c r="Y21" s="85"/>
      <c r="Z21" s="85"/>
      <c r="AA21" s="85"/>
      <c r="AB21" s="85"/>
      <c r="AC21" s="85"/>
      <c r="AD21" s="85"/>
      <c r="AE21" s="96"/>
      <c r="AF21" s="73" t="str">
        <f t="shared" si="1"/>
        <v/>
      </c>
      <c r="AG21" s="80"/>
      <c r="AH21" s="81"/>
      <c r="AI21" s="81"/>
      <c r="AJ21" s="81"/>
      <c r="AK21" s="81"/>
      <c r="AL21" s="81"/>
      <c r="AM21" s="81"/>
      <c r="AN21" s="81"/>
      <c r="AO21" s="81"/>
      <c r="AP21" s="81"/>
      <c r="AQ21" s="78"/>
      <c r="AR21" s="78"/>
      <c r="AS21" s="78"/>
      <c r="AT21" s="78"/>
      <c r="AU21" s="78"/>
      <c r="AV21" s="85"/>
      <c r="AW21" s="85"/>
      <c r="AX21" s="78"/>
      <c r="AY21" s="78"/>
      <c r="AZ21" s="78"/>
      <c r="BA21" s="78"/>
      <c r="BB21" s="78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78"/>
      <c r="BV21" s="76">
        <f t="shared" si="2"/>
        <v>0</v>
      </c>
    </row>
    <row r="22" spans="1:84" s="94" customFormat="1" ht="10.5" customHeight="1">
      <c r="A22" s="67"/>
      <c r="B22" s="68"/>
      <c r="C22" s="69"/>
      <c r="D22" s="70" t="str">
        <f t="shared" si="0"/>
        <v/>
      </c>
      <c r="E22" s="7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7"/>
      <c r="X22" s="97"/>
      <c r="Y22" s="97"/>
      <c r="Z22" s="85"/>
      <c r="AA22" s="85"/>
      <c r="AB22" s="85"/>
      <c r="AC22" s="85"/>
      <c r="AD22" s="85"/>
      <c r="AE22" s="96"/>
      <c r="AF22" s="73" t="str">
        <f t="shared" si="1"/>
        <v/>
      </c>
      <c r="AG22" s="80"/>
      <c r="AH22" s="81"/>
      <c r="AI22" s="81"/>
      <c r="AJ22" s="81"/>
      <c r="AK22" s="81"/>
      <c r="AL22" s="81"/>
      <c r="AM22" s="81"/>
      <c r="AN22" s="81"/>
      <c r="AO22" s="81"/>
      <c r="AP22" s="81"/>
      <c r="AQ22" s="78"/>
      <c r="AR22" s="78"/>
      <c r="AS22" s="78"/>
      <c r="AT22" s="78"/>
      <c r="AU22" s="78"/>
      <c r="AV22" s="85"/>
      <c r="AW22" s="85"/>
      <c r="AX22" s="85"/>
      <c r="AY22" s="85"/>
      <c r="AZ22" s="85"/>
      <c r="BA22" s="85"/>
      <c r="BB22" s="78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78"/>
      <c r="BV22" s="76">
        <f t="shared" si="2"/>
        <v>0</v>
      </c>
    </row>
    <row r="23" spans="1:84" s="94" customFormat="1" ht="10.5" customHeight="1">
      <c r="A23" s="67"/>
      <c r="B23" s="68"/>
      <c r="C23" s="69"/>
      <c r="D23" s="70" t="str">
        <f t="shared" si="0"/>
        <v/>
      </c>
      <c r="E23" s="78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96"/>
      <c r="AF23" s="73" t="str">
        <f t="shared" si="1"/>
        <v/>
      </c>
      <c r="AG23" s="80"/>
      <c r="AH23" s="81"/>
      <c r="AI23" s="81"/>
      <c r="AJ23" s="81"/>
      <c r="AK23" s="81"/>
      <c r="AL23" s="81"/>
      <c r="AM23" s="81"/>
      <c r="AN23" s="81"/>
      <c r="AO23" s="81"/>
      <c r="AP23" s="81"/>
      <c r="AQ23" s="78"/>
      <c r="AR23" s="78"/>
      <c r="AS23" s="78"/>
      <c r="AT23" s="78"/>
      <c r="AU23" s="78"/>
      <c r="AV23" s="85"/>
      <c r="AW23" s="85"/>
      <c r="AX23" s="85"/>
      <c r="AY23" s="85"/>
      <c r="AZ23" s="85"/>
      <c r="BA23" s="85"/>
      <c r="BB23" s="78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78"/>
      <c r="BV23" s="76">
        <f t="shared" si="2"/>
        <v>0</v>
      </c>
    </row>
    <row r="24" spans="1:84" s="94" customFormat="1" ht="10.5" customHeight="1">
      <c r="A24" s="67"/>
      <c r="B24" s="68"/>
      <c r="C24" s="69"/>
      <c r="D24" s="70" t="str">
        <f t="shared" si="0"/>
        <v/>
      </c>
      <c r="E24" s="7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96"/>
      <c r="AF24" s="73" t="str">
        <f t="shared" si="1"/>
        <v/>
      </c>
      <c r="AG24" s="80"/>
      <c r="AH24" s="81"/>
      <c r="AI24" s="81"/>
      <c r="AJ24" s="81"/>
      <c r="AK24" s="81"/>
      <c r="AL24" s="81"/>
      <c r="AM24" s="81"/>
      <c r="AN24" s="81"/>
      <c r="AO24" s="81"/>
      <c r="AP24" s="81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78"/>
      <c r="BV24" s="76">
        <f t="shared" si="2"/>
        <v>0</v>
      </c>
    </row>
    <row r="25" spans="1:84" s="94" customFormat="1" ht="10.5" customHeight="1">
      <c r="A25" s="67"/>
      <c r="B25" s="68"/>
      <c r="C25" s="69"/>
      <c r="D25" s="70" t="str">
        <f t="shared" si="0"/>
        <v/>
      </c>
      <c r="E25" s="7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96"/>
      <c r="AF25" s="73" t="str">
        <f t="shared" si="1"/>
        <v/>
      </c>
      <c r="AG25" s="80"/>
      <c r="AH25" s="81"/>
      <c r="AI25" s="81"/>
      <c r="AJ25" s="81"/>
      <c r="AK25" s="81"/>
      <c r="AL25" s="81"/>
      <c r="AM25" s="81"/>
      <c r="AN25" s="81"/>
      <c r="AO25" s="81"/>
      <c r="AP25" s="81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78"/>
      <c r="BV25" s="76">
        <f t="shared" si="2"/>
        <v>0</v>
      </c>
    </row>
    <row r="26" spans="1:84" s="94" customFormat="1" ht="10.5" customHeight="1">
      <c r="A26" s="67"/>
      <c r="B26" s="68"/>
      <c r="C26" s="69"/>
      <c r="D26" s="70" t="str">
        <f t="shared" si="0"/>
        <v/>
      </c>
      <c r="E26" s="7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96"/>
      <c r="AF26" s="73" t="str">
        <f t="shared" si="1"/>
        <v/>
      </c>
      <c r="AG26" s="80"/>
      <c r="AH26" s="81"/>
      <c r="AI26" s="81"/>
      <c r="AJ26" s="81"/>
      <c r="AK26" s="81"/>
      <c r="AL26" s="81"/>
      <c r="AM26" s="81"/>
      <c r="AN26" s="81"/>
      <c r="AO26" s="81"/>
      <c r="AP26" s="81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78"/>
      <c r="BV26" s="76">
        <f t="shared" si="2"/>
        <v>0</v>
      </c>
    </row>
    <row r="27" spans="1:84" s="94" customFormat="1" ht="10.5" customHeight="1">
      <c r="A27" s="67"/>
      <c r="B27" s="68"/>
      <c r="C27" s="69"/>
      <c r="D27" s="70" t="str">
        <f t="shared" si="0"/>
        <v/>
      </c>
      <c r="E27" s="7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96"/>
      <c r="AF27" s="73" t="str">
        <f t="shared" si="1"/>
        <v/>
      </c>
      <c r="AG27" s="80"/>
      <c r="AH27" s="81"/>
      <c r="AI27" s="81"/>
      <c r="AJ27" s="81"/>
      <c r="AK27" s="81"/>
      <c r="AL27" s="81"/>
      <c r="AM27" s="81"/>
      <c r="AN27" s="81"/>
      <c r="AO27" s="81"/>
      <c r="AP27" s="81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78"/>
      <c r="BV27" s="76">
        <f t="shared" si="2"/>
        <v>0</v>
      </c>
    </row>
    <row r="28" spans="1:84" s="94" customFormat="1" ht="10.5" customHeight="1">
      <c r="A28" s="67"/>
      <c r="B28" s="68"/>
      <c r="C28" s="69"/>
      <c r="D28" s="70" t="str">
        <f t="shared" si="0"/>
        <v/>
      </c>
      <c r="E28" s="7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96"/>
      <c r="AF28" s="73" t="str">
        <f t="shared" si="1"/>
        <v/>
      </c>
      <c r="AG28" s="80"/>
      <c r="AH28" s="81"/>
      <c r="AI28" s="81"/>
      <c r="AJ28" s="81"/>
      <c r="AK28" s="81"/>
      <c r="AL28" s="81"/>
      <c r="AM28" s="81"/>
      <c r="AN28" s="81"/>
      <c r="AO28" s="81"/>
      <c r="AP28" s="81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78"/>
      <c r="BV28" s="76">
        <f t="shared" si="2"/>
        <v>0</v>
      </c>
    </row>
    <row r="29" spans="1:84" s="94" customFormat="1" ht="10.5" customHeight="1">
      <c r="A29" s="67"/>
      <c r="B29" s="68"/>
      <c r="C29" s="69"/>
      <c r="D29" s="70" t="str">
        <f t="shared" si="0"/>
        <v/>
      </c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96"/>
      <c r="AF29" s="73" t="str">
        <f t="shared" si="1"/>
        <v/>
      </c>
      <c r="AG29" s="102"/>
      <c r="AH29" s="103"/>
      <c r="AI29" s="103"/>
      <c r="AJ29" s="103"/>
      <c r="AK29" s="103"/>
      <c r="AL29" s="103"/>
      <c r="AM29" s="103"/>
      <c r="AN29" s="103"/>
      <c r="AO29" s="103"/>
      <c r="AP29" s="103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0"/>
      <c r="BV29" s="76">
        <f t="shared" si="2"/>
        <v>0</v>
      </c>
    </row>
    <row r="30" spans="1:84" s="110" customFormat="1" ht="10.5" customHeight="1">
      <c r="A30" s="67"/>
      <c r="B30" s="68"/>
      <c r="C30" s="69"/>
      <c r="D30" s="70" t="str">
        <f t="shared" si="0"/>
        <v/>
      </c>
      <c r="E30" s="78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96"/>
      <c r="AF30" s="73" t="str">
        <f t="shared" si="1"/>
        <v/>
      </c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78"/>
      <c r="BV30" s="76">
        <f t="shared" si="2"/>
        <v>0</v>
      </c>
      <c r="BW30" s="106"/>
      <c r="BX30" s="108"/>
      <c r="BY30" s="108"/>
      <c r="BZ30" s="108"/>
      <c r="CA30" s="108"/>
      <c r="CB30" s="108"/>
      <c r="CC30" s="108"/>
      <c r="CD30" s="108"/>
      <c r="CE30" s="108"/>
      <c r="CF30" s="108"/>
    </row>
    <row r="31" spans="1:84" s="110" customFormat="1" ht="10.5" customHeight="1">
      <c r="A31" s="67"/>
      <c r="B31" s="68"/>
      <c r="C31" s="69"/>
      <c r="D31" s="70" t="str">
        <f t="shared" si="0"/>
        <v/>
      </c>
      <c r="E31" s="78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12"/>
      <c r="W31" s="85"/>
      <c r="X31" s="85"/>
      <c r="Y31" s="85"/>
      <c r="Z31" s="85"/>
      <c r="AA31" s="85"/>
      <c r="AB31" s="85"/>
      <c r="AC31" s="85"/>
      <c r="AD31" s="85"/>
      <c r="AE31" s="96"/>
      <c r="AF31" s="73" t="str">
        <f t="shared" si="1"/>
        <v/>
      </c>
      <c r="AG31" s="80"/>
      <c r="AH31" s="81"/>
      <c r="AI31" s="81"/>
      <c r="AJ31" s="81"/>
      <c r="AK31" s="81"/>
      <c r="AL31" s="81"/>
      <c r="AM31" s="81"/>
      <c r="AN31" s="81"/>
      <c r="AO31" s="81"/>
      <c r="AP31" s="81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78"/>
      <c r="BV31" s="76">
        <f t="shared" si="2"/>
        <v>0</v>
      </c>
      <c r="BW31" s="106"/>
      <c r="BX31" s="108"/>
      <c r="BY31" s="108"/>
      <c r="BZ31" s="108"/>
      <c r="CA31" s="108"/>
      <c r="CB31" s="108"/>
      <c r="CC31" s="108"/>
      <c r="CD31" s="108"/>
      <c r="CE31" s="108"/>
      <c r="CF31" s="108"/>
    </row>
    <row r="32" spans="1:84" s="110" customFormat="1" ht="10.5" customHeight="1">
      <c r="A32" s="67"/>
      <c r="B32" s="68"/>
      <c r="C32" s="69"/>
      <c r="D32" s="70" t="str">
        <f t="shared" si="0"/>
        <v/>
      </c>
      <c r="E32" s="7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12"/>
      <c r="W32" s="85"/>
      <c r="X32" s="85"/>
      <c r="Y32" s="85"/>
      <c r="Z32" s="85"/>
      <c r="AA32" s="85"/>
      <c r="AB32" s="85"/>
      <c r="AC32" s="85"/>
      <c r="AD32" s="85"/>
      <c r="AE32" s="96"/>
      <c r="AF32" s="73" t="str">
        <f t="shared" si="1"/>
        <v/>
      </c>
      <c r="AG32" s="80"/>
      <c r="AH32" s="81"/>
      <c r="AI32" s="81"/>
      <c r="AJ32" s="81"/>
      <c r="AK32" s="81"/>
      <c r="AL32" s="81"/>
      <c r="AM32" s="81"/>
      <c r="AN32" s="81"/>
      <c r="AO32" s="81"/>
      <c r="AP32" s="81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78"/>
      <c r="BV32" s="76">
        <f t="shared" si="2"/>
        <v>0</v>
      </c>
      <c r="BW32" s="106"/>
      <c r="BX32" s="108"/>
      <c r="BY32" s="108"/>
      <c r="BZ32" s="108"/>
      <c r="CA32" s="108"/>
      <c r="CB32" s="108"/>
      <c r="CC32" s="108"/>
      <c r="CD32" s="108"/>
      <c r="CE32" s="108"/>
      <c r="CF32" s="108"/>
    </row>
    <row r="33" spans="1:84" s="110" customFormat="1" ht="10.5" customHeight="1">
      <c r="A33" s="67"/>
      <c r="B33" s="68"/>
      <c r="C33" s="69"/>
      <c r="D33" s="70" t="str">
        <f t="shared" si="0"/>
        <v/>
      </c>
      <c r="E33" s="78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96"/>
      <c r="AF33" s="73" t="str">
        <f t="shared" si="1"/>
        <v/>
      </c>
      <c r="AG33" s="80"/>
      <c r="AH33" s="81"/>
      <c r="AI33" s="81"/>
      <c r="AJ33" s="81"/>
      <c r="AK33" s="81"/>
      <c r="AL33" s="81"/>
      <c r="AM33" s="81"/>
      <c r="AN33" s="81"/>
      <c r="AO33" s="81"/>
      <c r="AP33" s="81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78"/>
      <c r="BV33" s="76">
        <f t="shared" si="2"/>
        <v>0</v>
      </c>
      <c r="BW33" s="106"/>
      <c r="BX33" s="108"/>
      <c r="BY33" s="108"/>
      <c r="BZ33" s="108"/>
      <c r="CA33" s="108"/>
      <c r="CB33" s="108"/>
      <c r="CC33" s="108"/>
      <c r="CD33" s="108"/>
      <c r="CE33" s="108"/>
      <c r="CF33" s="108"/>
    </row>
    <row r="34" spans="1:84" s="110" customFormat="1" ht="10.5" customHeight="1">
      <c r="A34" s="67"/>
      <c r="B34" s="68"/>
      <c r="C34" s="69"/>
      <c r="D34" s="70" t="str">
        <f t="shared" si="0"/>
        <v/>
      </c>
      <c r="E34" s="78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96"/>
      <c r="AF34" s="73" t="str">
        <f t="shared" si="1"/>
        <v/>
      </c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78"/>
      <c r="BV34" s="76">
        <f t="shared" si="2"/>
        <v>0</v>
      </c>
      <c r="BW34" s="106"/>
      <c r="BX34" s="108"/>
      <c r="BY34" s="108"/>
      <c r="BZ34" s="108"/>
      <c r="CA34" s="108"/>
      <c r="CB34" s="108"/>
      <c r="CC34" s="108"/>
      <c r="CD34" s="108"/>
      <c r="CE34" s="108"/>
      <c r="CF34" s="108"/>
    </row>
    <row r="35" spans="1:84" s="110" customFormat="1" ht="10.5" customHeight="1">
      <c r="A35" s="67"/>
      <c r="B35" s="68"/>
      <c r="C35" s="69"/>
      <c r="D35" s="70" t="str">
        <f t="shared" si="0"/>
        <v/>
      </c>
      <c r="E35" s="78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96"/>
      <c r="AF35" s="73" t="str">
        <f t="shared" si="1"/>
        <v/>
      </c>
      <c r="AG35" s="80"/>
      <c r="AH35" s="81"/>
      <c r="AI35" s="81"/>
      <c r="AJ35" s="81"/>
      <c r="AK35" s="81"/>
      <c r="AL35" s="81"/>
      <c r="AM35" s="81"/>
      <c r="AN35" s="81"/>
      <c r="AO35" s="81"/>
      <c r="AP35" s="81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78"/>
      <c r="BV35" s="76">
        <f t="shared" si="2"/>
        <v>0</v>
      </c>
      <c r="BW35" s="106"/>
      <c r="BX35" s="108"/>
      <c r="BY35" s="108"/>
      <c r="BZ35" s="108"/>
      <c r="CA35" s="108"/>
      <c r="CB35" s="108"/>
      <c r="CC35" s="108"/>
      <c r="CD35" s="108"/>
      <c r="CE35" s="108"/>
      <c r="CF35" s="108"/>
    </row>
    <row r="36" spans="1:84" s="110" customFormat="1" ht="10.5" customHeight="1">
      <c r="A36" s="67"/>
      <c r="B36" s="68"/>
      <c r="C36" s="69"/>
      <c r="D36" s="70" t="str">
        <f t="shared" si="0"/>
        <v/>
      </c>
      <c r="E36" s="78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96"/>
      <c r="AF36" s="73" t="str">
        <f t="shared" si="1"/>
        <v/>
      </c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78"/>
      <c r="BV36" s="76">
        <f t="shared" si="2"/>
        <v>0</v>
      </c>
      <c r="BW36" s="106"/>
      <c r="BX36" s="108"/>
      <c r="BY36" s="108"/>
      <c r="BZ36" s="108"/>
      <c r="CA36" s="108"/>
      <c r="CB36" s="108"/>
      <c r="CC36" s="108"/>
      <c r="CD36" s="108"/>
      <c r="CE36" s="108"/>
      <c r="CF36" s="108"/>
    </row>
    <row r="37" spans="1:84" s="110" customFormat="1" ht="10.5" customHeight="1">
      <c r="A37" s="67"/>
      <c r="B37" s="68"/>
      <c r="C37" s="69"/>
      <c r="D37" s="70" t="str">
        <f t="shared" si="0"/>
        <v/>
      </c>
      <c r="E37" s="78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16"/>
      <c r="AC37" s="116"/>
      <c r="AD37" s="85"/>
      <c r="AE37" s="96"/>
      <c r="AF37" s="73" t="str">
        <f t="shared" si="1"/>
        <v/>
      </c>
      <c r="AG37" s="80"/>
      <c r="AH37" s="81"/>
      <c r="AI37" s="81"/>
      <c r="AJ37" s="81"/>
      <c r="AK37" s="81"/>
      <c r="AL37" s="81"/>
      <c r="AM37" s="81"/>
      <c r="AN37" s="81"/>
      <c r="AO37" s="81"/>
      <c r="AP37" s="81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78"/>
      <c r="BV37" s="76">
        <f t="shared" si="2"/>
        <v>0</v>
      </c>
      <c r="BW37" s="106"/>
      <c r="BX37" s="108"/>
      <c r="BY37" s="108"/>
      <c r="BZ37" s="108"/>
      <c r="CA37" s="108"/>
      <c r="CB37" s="108"/>
      <c r="CC37" s="108"/>
      <c r="CD37" s="108"/>
      <c r="CE37" s="108"/>
      <c r="CF37" s="108"/>
    </row>
    <row r="38" spans="1:84" s="110" customFormat="1" ht="10.5" customHeight="1">
      <c r="A38" s="67"/>
      <c r="B38" s="68"/>
      <c r="C38" s="69"/>
      <c r="D38" s="70" t="str">
        <f t="shared" si="0"/>
        <v/>
      </c>
      <c r="E38" s="78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117"/>
      <c r="W38" s="85"/>
      <c r="X38" s="85"/>
      <c r="Y38" s="85"/>
      <c r="Z38" s="85"/>
      <c r="AA38" s="85"/>
      <c r="AB38" s="85"/>
      <c r="AC38" s="85"/>
      <c r="AD38" s="85"/>
      <c r="AE38" s="96"/>
      <c r="AF38" s="73" t="str">
        <f t="shared" si="1"/>
        <v/>
      </c>
      <c r="AG38" s="80"/>
      <c r="AH38" s="81"/>
      <c r="AI38" s="81"/>
      <c r="AJ38" s="81"/>
      <c r="AK38" s="81"/>
      <c r="AL38" s="81"/>
      <c r="AM38" s="81"/>
      <c r="AN38" s="81"/>
      <c r="AO38" s="81"/>
      <c r="AP38" s="81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78"/>
      <c r="BV38" s="76">
        <f t="shared" si="2"/>
        <v>0</v>
      </c>
      <c r="BW38" s="106"/>
      <c r="BX38" s="108"/>
      <c r="BY38" s="108"/>
      <c r="BZ38" s="108"/>
      <c r="CA38" s="108"/>
      <c r="CB38" s="108"/>
      <c r="CC38" s="108"/>
      <c r="CD38" s="108"/>
      <c r="CE38" s="108"/>
      <c r="CF38" s="108"/>
    </row>
    <row r="39" spans="1:84" s="110" customFormat="1" ht="10.5" customHeight="1">
      <c r="A39" s="67"/>
      <c r="B39" s="68"/>
      <c r="C39" s="69"/>
      <c r="D39" s="70" t="str">
        <f t="shared" si="0"/>
        <v/>
      </c>
      <c r="E39" s="78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96"/>
      <c r="AF39" s="73" t="str">
        <f t="shared" si="1"/>
        <v/>
      </c>
      <c r="AG39" s="80"/>
      <c r="AH39" s="81"/>
      <c r="AI39" s="81"/>
      <c r="AJ39" s="81"/>
      <c r="AK39" s="81"/>
      <c r="AL39" s="81"/>
      <c r="AM39" s="81"/>
      <c r="AN39" s="81"/>
      <c r="AO39" s="81"/>
      <c r="AP39" s="81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78"/>
      <c r="BV39" s="76">
        <f t="shared" si="2"/>
        <v>0</v>
      </c>
      <c r="BW39" s="106"/>
      <c r="BX39" s="108"/>
      <c r="BY39" s="108"/>
      <c r="BZ39" s="108"/>
      <c r="CA39" s="108"/>
      <c r="CB39" s="108"/>
      <c r="CC39" s="108"/>
      <c r="CD39" s="108"/>
      <c r="CE39" s="108"/>
      <c r="CF39" s="108"/>
    </row>
    <row r="40" spans="1:84" s="110" customFormat="1" ht="10.5" customHeight="1">
      <c r="A40" s="67"/>
      <c r="B40" s="68"/>
      <c r="C40" s="69"/>
      <c r="D40" s="70" t="str">
        <f t="shared" si="0"/>
        <v/>
      </c>
      <c r="E40" s="78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96"/>
      <c r="AF40" s="73" t="str">
        <f t="shared" si="1"/>
        <v/>
      </c>
      <c r="AG40" s="80"/>
      <c r="AH40" s="81"/>
      <c r="AI40" s="81"/>
      <c r="AJ40" s="81"/>
      <c r="AK40" s="81"/>
      <c r="AL40" s="81"/>
      <c r="AM40" s="81"/>
      <c r="AN40" s="81"/>
      <c r="AO40" s="81"/>
      <c r="AP40" s="81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118"/>
      <c r="BP40" s="85"/>
      <c r="BQ40" s="85"/>
      <c r="BR40" s="85"/>
      <c r="BS40" s="85"/>
      <c r="BT40" s="85"/>
      <c r="BU40" s="78"/>
      <c r="BV40" s="76">
        <f t="shared" si="2"/>
        <v>0</v>
      </c>
      <c r="BW40" s="106"/>
      <c r="BX40" s="108"/>
      <c r="BY40" s="108"/>
      <c r="BZ40" s="108"/>
      <c r="CA40" s="108"/>
      <c r="CB40" s="108"/>
      <c r="CC40" s="108"/>
      <c r="CD40" s="108"/>
      <c r="CE40" s="108"/>
      <c r="CF40" s="108"/>
    </row>
    <row r="41" spans="1:84" s="110" customFormat="1" ht="10.5" customHeight="1">
      <c r="A41" s="67"/>
      <c r="B41" s="68"/>
      <c r="C41" s="69"/>
      <c r="D41" s="70" t="str">
        <f t="shared" si="0"/>
        <v/>
      </c>
      <c r="E41" s="78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96"/>
      <c r="AF41" s="73" t="str">
        <f t="shared" si="1"/>
        <v/>
      </c>
      <c r="AG41" s="80"/>
      <c r="AH41" s="81"/>
      <c r="AI41" s="81"/>
      <c r="AJ41" s="81"/>
      <c r="AK41" s="81"/>
      <c r="AL41" s="81"/>
      <c r="AM41" s="81"/>
      <c r="AN41" s="81"/>
      <c r="AO41" s="81"/>
      <c r="AP41" s="81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119"/>
      <c r="BP41" s="85"/>
      <c r="BQ41" s="85"/>
      <c r="BR41" s="85"/>
      <c r="BS41" s="85"/>
      <c r="BT41" s="85"/>
      <c r="BU41" s="78"/>
      <c r="BV41" s="76">
        <f t="shared" si="2"/>
        <v>0</v>
      </c>
      <c r="BW41" s="106"/>
      <c r="BX41" s="108"/>
      <c r="BY41" s="108"/>
      <c r="BZ41" s="108"/>
      <c r="CA41" s="108"/>
      <c r="CB41" s="108"/>
      <c r="CC41" s="108"/>
      <c r="CD41" s="108"/>
      <c r="CE41" s="108"/>
      <c r="CF41" s="108"/>
    </row>
    <row r="42" spans="1:84" s="114" customFormat="1" ht="10.5" customHeight="1">
      <c r="A42" s="120"/>
      <c r="B42" s="121"/>
      <c r="C42" s="122"/>
      <c r="D42" s="70" t="str">
        <f t="shared" si="0"/>
        <v/>
      </c>
      <c r="E42" s="78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4"/>
      <c r="AF42" s="125" t="str">
        <f t="shared" si="1"/>
        <v/>
      </c>
      <c r="AG42" s="102"/>
      <c r="AH42" s="81"/>
      <c r="AI42" s="103"/>
      <c r="AJ42" s="103"/>
      <c r="AK42" s="103"/>
      <c r="AL42" s="103"/>
      <c r="AM42" s="103"/>
      <c r="AN42" s="103"/>
      <c r="AO42" s="103"/>
      <c r="AP42" s="10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78"/>
      <c r="BV42" s="76">
        <f t="shared" si="2"/>
        <v>0</v>
      </c>
      <c r="BW42" s="106"/>
      <c r="BX42" s="108"/>
      <c r="BY42" s="108"/>
      <c r="BZ42" s="108"/>
      <c r="CA42" s="108"/>
      <c r="CB42" s="108"/>
      <c r="CC42" s="108"/>
      <c r="CD42" s="108"/>
      <c r="CE42" s="108"/>
      <c r="CF42" s="108"/>
    </row>
    <row r="43" spans="1:84" s="134" customFormat="1" ht="9.75" thickBot="1">
      <c r="A43" s="127"/>
      <c r="B43" s="127"/>
      <c r="C43" s="128" t="s">
        <v>129</v>
      </c>
      <c r="D43" s="156">
        <f t="shared" ref="D43:AE43" si="3">SUM(D12:D42)</f>
        <v>0</v>
      </c>
      <c r="E43" s="129">
        <f t="shared" si="3"/>
        <v>0</v>
      </c>
      <c r="F43" s="129">
        <f t="shared" si="3"/>
        <v>0</v>
      </c>
      <c r="G43" s="129">
        <f t="shared" si="3"/>
        <v>0</v>
      </c>
      <c r="H43" s="129">
        <f t="shared" si="3"/>
        <v>0</v>
      </c>
      <c r="I43" s="129">
        <f t="shared" si="3"/>
        <v>0</v>
      </c>
      <c r="J43" s="129">
        <f t="shared" si="3"/>
        <v>0</v>
      </c>
      <c r="K43" s="129">
        <f t="shared" si="3"/>
        <v>0</v>
      </c>
      <c r="L43" s="129">
        <f t="shared" si="3"/>
        <v>0</v>
      </c>
      <c r="M43" s="129">
        <f t="shared" si="3"/>
        <v>0</v>
      </c>
      <c r="N43" s="129">
        <f t="shared" si="3"/>
        <v>0</v>
      </c>
      <c r="O43" s="129">
        <f t="shared" si="3"/>
        <v>0</v>
      </c>
      <c r="P43" s="129">
        <f t="shared" si="3"/>
        <v>0</v>
      </c>
      <c r="Q43" s="129">
        <f t="shared" si="3"/>
        <v>0</v>
      </c>
      <c r="R43" s="129">
        <f t="shared" si="3"/>
        <v>0</v>
      </c>
      <c r="S43" s="129">
        <f t="shared" si="3"/>
        <v>0</v>
      </c>
      <c r="T43" s="129">
        <f t="shared" si="3"/>
        <v>0</v>
      </c>
      <c r="U43" s="129">
        <f t="shared" si="3"/>
        <v>0</v>
      </c>
      <c r="V43" s="129">
        <f t="shared" si="3"/>
        <v>0</v>
      </c>
      <c r="W43" s="129">
        <f t="shared" si="3"/>
        <v>0</v>
      </c>
      <c r="X43" s="129">
        <f t="shared" si="3"/>
        <v>0</v>
      </c>
      <c r="Y43" s="129">
        <f t="shared" si="3"/>
        <v>0</v>
      </c>
      <c r="Z43" s="129">
        <f t="shared" si="3"/>
        <v>0</v>
      </c>
      <c r="AA43" s="129">
        <f t="shared" si="3"/>
        <v>0</v>
      </c>
      <c r="AB43" s="129">
        <f t="shared" si="3"/>
        <v>0</v>
      </c>
      <c r="AC43" s="129">
        <f t="shared" si="3"/>
        <v>0</v>
      </c>
      <c r="AD43" s="129">
        <f t="shared" si="3"/>
        <v>0</v>
      </c>
      <c r="AE43" s="130">
        <f t="shared" si="3"/>
        <v>0</v>
      </c>
      <c r="AF43" s="131"/>
      <c r="AG43" s="131">
        <f t="shared" ref="AG43:BV43" si="4">SUM(AG12:AG42)</f>
        <v>0</v>
      </c>
      <c r="AH43" s="132">
        <f t="shared" si="4"/>
        <v>0</v>
      </c>
      <c r="AI43" s="132">
        <f t="shared" si="4"/>
        <v>0</v>
      </c>
      <c r="AJ43" s="132">
        <f t="shared" si="4"/>
        <v>0</v>
      </c>
      <c r="AK43" s="132">
        <f t="shared" si="4"/>
        <v>0</v>
      </c>
      <c r="AL43" s="131">
        <f t="shared" si="4"/>
        <v>0</v>
      </c>
      <c r="AM43" s="131">
        <f t="shared" si="4"/>
        <v>0</v>
      </c>
      <c r="AN43" s="131">
        <f t="shared" si="4"/>
        <v>0</v>
      </c>
      <c r="AO43" s="131">
        <f t="shared" si="4"/>
        <v>0</v>
      </c>
      <c r="AP43" s="131">
        <f t="shared" si="4"/>
        <v>0</v>
      </c>
      <c r="AQ43" s="132">
        <f t="shared" si="4"/>
        <v>0</v>
      </c>
      <c r="AR43" s="132">
        <f t="shared" si="4"/>
        <v>0</v>
      </c>
      <c r="AS43" s="132">
        <f t="shared" si="4"/>
        <v>0</v>
      </c>
      <c r="AT43" s="132">
        <f t="shared" si="4"/>
        <v>0</v>
      </c>
      <c r="AU43" s="132">
        <f t="shared" si="4"/>
        <v>0</v>
      </c>
      <c r="AV43" s="132">
        <f t="shared" si="4"/>
        <v>0</v>
      </c>
      <c r="AW43" s="132">
        <f t="shared" si="4"/>
        <v>0</v>
      </c>
      <c r="AX43" s="132">
        <f t="shared" si="4"/>
        <v>0</v>
      </c>
      <c r="AY43" s="132">
        <f t="shared" si="4"/>
        <v>0</v>
      </c>
      <c r="AZ43" s="132">
        <f t="shared" si="4"/>
        <v>0</v>
      </c>
      <c r="BA43" s="132">
        <f t="shared" si="4"/>
        <v>0</v>
      </c>
      <c r="BB43" s="132">
        <f t="shared" si="4"/>
        <v>0</v>
      </c>
      <c r="BC43" s="132">
        <f t="shared" si="4"/>
        <v>0</v>
      </c>
      <c r="BD43" s="132">
        <f t="shared" si="4"/>
        <v>0</v>
      </c>
      <c r="BE43" s="132">
        <f t="shared" si="4"/>
        <v>0</v>
      </c>
      <c r="BF43" s="132">
        <f t="shared" si="4"/>
        <v>0</v>
      </c>
      <c r="BG43" s="132">
        <f t="shared" si="4"/>
        <v>0</v>
      </c>
      <c r="BH43" s="132">
        <f t="shared" si="4"/>
        <v>0</v>
      </c>
      <c r="BI43" s="132">
        <f t="shared" si="4"/>
        <v>0</v>
      </c>
      <c r="BJ43" s="132">
        <f t="shared" si="4"/>
        <v>0</v>
      </c>
      <c r="BK43" s="132">
        <f t="shared" si="4"/>
        <v>0</v>
      </c>
      <c r="BL43" s="132">
        <f t="shared" si="4"/>
        <v>0</v>
      </c>
      <c r="BM43" s="132">
        <f t="shared" si="4"/>
        <v>0</v>
      </c>
      <c r="BN43" s="132">
        <f t="shared" si="4"/>
        <v>0</v>
      </c>
      <c r="BO43" s="132">
        <f t="shared" si="4"/>
        <v>0</v>
      </c>
      <c r="BP43" s="132">
        <f t="shared" si="4"/>
        <v>0</v>
      </c>
      <c r="BQ43" s="132">
        <f t="shared" si="4"/>
        <v>0</v>
      </c>
      <c r="BR43" s="132">
        <f t="shared" si="4"/>
        <v>0</v>
      </c>
      <c r="BS43" s="132">
        <f t="shared" si="4"/>
        <v>0</v>
      </c>
      <c r="BT43" s="132">
        <f t="shared" si="4"/>
        <v>0</v>
      </c>
      <c r="BU43" s="132">
        <f t="shared" si="4"/>
        <v>0</v>
      </c>
      <c r="BV43" s="133">
        <f t="shared" si="4"/>
        <v>0</v>
      </c>
    </row>
    <row r="44" spans="1:84" s="134" customFormat="1" ht="9.75" thickBot="1">
      <c r="A44" s="136"/>
      <c r="B44" s="136"/>
      <c r="C44" s="137" t="s">
        <v>130</v>
      </c>
      <c r="D44" s="138">
        <f t="shared" ref="D44:AE44" si="5">D11+D43</f>
        <v>0</v>
      </c>
      <c r="E44" s="139">
        <f t="shared" si="5"/>
        <v>0</v>
      </c>
      <c r="F44" s="140">
        <f t="shared" si="5"/>
        <v>0</v>
      </c>
      <c r="G44" s="140">
        <f t="shared" si="5"/>
        <v>0</v>
      </c>
      <c r="H44" s="140">
        <f t="shared" si="5"/>
        <v>0</v>
      </c>
      <c r="I44" s="140">
        <f t="shared" si="5"/>
        <v>0</v>
      </c>
      <c r="J44" s="140">
        <f t="shared" si="5"/>
        <v>0</v>
      </c>
      <c r="K44" s="140">
        <f t="shared" si="5"/>
        <v>0</v>
      </c>
      <c r="L44" s="140">
        <f t="shared" si="5"/>
        <v>0</v>
      </c>
      <c r="M44" s="140">
        <f t="shared" si="5"/>
        <v>0</v>
      </c>
      <c r="N44" s="140">
        <f t="shared" si="5"/>
        <v>0</v>
      </c>
      <c r="O44" s="140">
        <f t="shared" si="5"/>
        <v>0</v>
      </c>
      <c r="P44" s="140">
        <f t="shared" si="5"/>
        <v>0</v>
      </c>
      <c r="Q44" s="140">
        <f t="shared" si="5"/>
        <v>0</v>
      </c>
      <c r="R44" s="140">
        <f t="shared" si="5"/>
        <v>0</v>
      </c>
      <c r="S44" s="140">
        <f t="shared" si="5"/>
        <v>0</v>
      </c>
      <c r="T44" s="140">
        <f t="shared" si="5"/>
        <v>0</v>
      </c>
      <c r="U44" s="140">
        <f t="shared" si="5"/>
        <v>0</v>
      </c>
      <c r="V44" s="140">
        <f t="shared" si="5"/>
        <v>0</v>
      </c>
      <c r="W44" s="140">
        <f t="shared" si="5"/>
        <v>0</v>
      </c>
      <c r="X44" s="140">
        <f t="shared" si="5"/>
        <v>0</v>
      </c>
      <c r="Y44" s="140">
        <f t="shared" si="5"/>
        <v>0</v>
      </c>
      <c r="Z44" s="140">
        <f t="shared" si="5"/>
        <v>0</v>
      </c>
      <c r="AA44" s="140">
        <f t="shared" si="5"/>
        <v>0</v>
      </c>
      <c r="AB44" s="140">
        <f t="shared" si="5"/>
        <v>0</v>
      </c>
      <c r="AC44" s="140">
        <f t="shared" si="5"/>
        <v>0</v>
      </c>
      <c r="AD44" s="140">
        <f t="shared" si="5"/>
        <v>0</v>
      </c>
      <c r="AE44" s="140">
        <f t="shared" si="5"/>
        <v>0</v>
      </c>
      <c r="AF44" s="142"/>
      <c r="AG44" s="142">
        <f>SUM(AG11+AG43)</f>
        <v>0</v>
      </c>
      <c r="AH44" s="143">
        <f t="shared" ref="AH44:BQ44" si="6">AH11+AH43</f>
        <v>0</v>
      </c>
      <c r="AI44" s="143">
        <f t="shared" si="6"/>
        <v>0</v>
      </c>
      <c r="AJ44" s="143">
        <f t="shared" si="6"/>
        <v>0</v>
      </c>
      <c r="AK44" s="143">
        <f t="shared" si="6"/>
        <v>0</v>
      </c>
      <c r="AL44" s="143">
        <f t="shared" si="6"/>
        <v>0</v>
      </c>
      <c r="AM44" s="143">
        <f t="shared" si="6"/>
        <v>0</v>
      </c>
      <c r="AN44" s="143">
        <f t="shared" si="6"/>
        <v>0</v>
      </c>
      <c r="AO44" s="143">
        <f t="shared" si="6"/>
        <v>0</v>
      </c>
      <c r="AP44" s="143">
        <f t="shared" si="6"/>
        <v>0</v>
      </c>
      <c r="AQ44" s="143">
        <f t="shared" si="6"/>
        <v>0</v>
      </c>
      <c r="AR44" s="143">
        <f t="shared" si="6"/>
        <v>0</v>
      </c>
      <c r="AS44" s="143">
        <f t="shared" si="6"/>
        <v>0</v>
      </c>
      <c r="AT44" s="143">
        <f t="shared" si="6"/>
        <v>0</v>
      </c>
      <c r="AU44" s="143">
        <f t="shared" si="6"/>
        <v>0</v>
      </c>
      <c r="AV44" s="143">
        <f t="shared" si="6"/>
        <v>0</v>
      </c>
      <c r="AW44" s="143">
        <f t="shared" si="6"/>
        <v>0</v>
      </c>
      <c r="AX44" s="143">
        <f t="shared" si="6"/>
        <v>0</v>
      </c>
      <c r="AY44" s="143">
        <f t="shared" si="6"/>
        <v>0</v>
      </c>
      <c r="AZ44" s="143">
        <f t="shared" si="6"/>
        <v>0</v>
      </c>
      <c r="BA44" s="143">
        <f t="shared" si="6"/>
        <v>0</v>
      </c>
      <c r="BB44" s="143">
        <f t="shared" si="6"/>
        <v>0</v>
      </c>
      <c r="BC44" s="143">
        <f t="shared" si="6"/>
        <v>0</v>
      </c>
      <c r="BD44" s="143">
        <f t="shared" si="6"/>
        <v>0</v>
      </c>
      <c r="BE44" s="143">
        <f t="shared" si="6"/>
        <v>0</v>
      </c>
      <c r="BF44" s="143">
        <f t="shared" si="6"/>
        <v>0</v>
      </c>
      <c r="BG44" s="143">
        <f t="shared" si="6"/>
        <v>0</v>
      </c>
      <c r="BH44" s="143">
        <f t="shared" si="6"/>
        <v>0</v>
      </c>
      <c r="BI44" s="143">
        <f t="shared" si="6"/>
        <v>0</v>
      </c>
      <c r="BJ44" s="143">
        <f t="shared" si="6"/>
        <v>0</v>
      </c>
      <c r="BK44" s="143">
        <f t="shared" si="6"/>
        <v>0</v>
      </c>
      <c r="BL44" s="143">
        <f t="shared" si="6"/>
        <v>0</v>
      </c>
      <c r="BM44" s="143">
        <f t="shared" si="6"/>
        <v>0</v>
      </c>
      <c r="BN44" s="143">
        <f t="shared" si="6"/>
        <v>0</v>
      </c>
      <c r="BO44" s="143">
        <f t="shared" si="6"/>
        <v>0</v>
      </c>
      <c r="BP44" s="143">
        <f t="shared" si="6"/>
        <v>0</v>
      </c>
      <c r="BQ44" s="143">
        <f t="shared" si="6"/>
        <v>0</v>
      </c>
      <c r="BR44" s="144">
        <f>BR11+BR43</f>
        <v>0</v>
      </c>
      <c r="BS44" s="143">
        <f>BS11+BS43</f>
        <v>0</v>
      </c>
      <c r="BT44" s="143">
        <f>BT11+BT43</f>
        <v>0</v>
      </c>
      <c r="BU44" s="143">
        <f>BU11+BU43</f>
        <v>0</v>
      </c>
      <c r="BV44" s="144">
        <f>BV11+BV43</f>
        <v>0</v>
      </c>
    </row>
    <row r="45" spans="1:84" ht="13.5" thickBot="1">
      <c r="AF45" s="1" t="str">
        <f t="shared" ref="AF45" si="7">IF(B45=0,"",B45)</f>
        <v/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V45" s="1" t="str">
        <f t="shared" ref="BV45" si="8">IF(AR45=0,"",AR45)</f>
        <v/>
      </c>
    </row>
    <row r="46" spans="1:84" s="94" customFormat="1" ht="10.5" customHeight="1" thickBot="1">
      <c r="C46" s="270" t="s">
        <v>131</v>
      </c>
      <c r="D46" s="270"/>
      <c r="E46" s="244">
        <f>D44</f>
        <v>0</v>
      </c>
      <c r="F46" s="244"/>
      <c r="G46" s="148"/>
      <c r="H46" s="245" t="s">
        <v>132</v>
      </c>
      <c r="I46" s="245"/>
      <c r="J46" s="246">
        <f>SUM(AE44)-BU44</f>
        <v>0</v>
      </c>
      <c r="K46" s="246"/>
      <c r="L46" s="148"/>
      <c r="M46" s="148"/>
      <c r="N46" s="148"/>
      <c r="O46" s="148"/>
      <c r="P46" s="148"/>
      <c r="AB46" s="213" t="b">
        <f>EXACT(BR44,AB44)</f>
        <v>1</v>
      </c>
      <c r="BN46" s="134"/>
      <c r="BR46" s="213" t="b">
        <f>EXACT(AB44,BR44)</f>
        <v>1</v>
      </c>
    </row>
    <row r="47" spans="1:84" s="94" customFormat="1" ht="10.5" customHeight="1" thickBot="1">
      <c r="C47" s="228" t="s">
        <v>240</v>
      </c>
      <c r="D47" s="228"/>
      <c r="E47" s="232">
        <f>SUM(Janvier!AE11)</f>
        <v>0</v>
      </c>
      <c r="F47" s="232"/>
      <c r="G47" s="149"/>
      <c r="H47" s="245" t="s">
        <v>133</v>
      </c>
      <c r="I47" s="245"/>
      <c r="J47" s="246">
        <f>SUM(AD44)-BT44</f>
        <v>0</v>
      </c>
      <c r="K47" s="246"/>
      <c r="N47" s="108"/>
      <c r="O47" s="150"/>
      <c r="BG47" s="134"/>
    </row>
    <row r="48" spans="1:84" s="94" customFormat="1" ht="10.5" customHeight="1" thickBot="1">
      <c r="C48" s="228" t="s">
        <v>242</v>
      </c>
      <c r="D48" s="228"/>
      <c r="E48" s="232">
        <f>SUM(Janvier!AD11)</f>
        <v>0</v>
      </c>
      <c r="F48" s="232"/>
      <c r="G48" s="151"/>
      <c r="H48" s="274" t="s">
        <v>238</v>
      </c>
      <c r="I48" s="275"/>
      <c r="J48" s="250">
        <f>SUM(AC44)-BS44</f>
        <v>0</v>
      </c>
      <c r="K48" s="250"/>
      <c r="V48" s="150"/>
      <c r="BN48" s="134"/>
    </row>
    <row r="49" spans="3:74" s="94" customFormat="1" ht="10.5" customHeight="1" thickBot="1">
      <c r="C49" s="233" t="s">
        <v>241</v>
      </c>
      <c r="D49" s="234"/>
      <c r="E49" s="232">
        <f>SUM(Janvier!AC11)</f>
        <v>0</v>
      </c>
      <c r="F49" s="232"/>
      <c r="G49" s="151"/>
      <c r="H49" s="271" t="s">
        <v>4</v>
      </c>
      <c r="I49" s="272"/>
      <c r="J49" s="251">
        <f>SUM(J46:K48)</f>
        <v>0</v>
      </c>
      <c r="K49" s="252"/>
      <c r="V49" s="150"/>
      <c r="BN49" s="134"/>
    </row>
    <row r="50" spans="3:74" s="94" customFormat="1" ht="10.5" customHeight="1">
      <c r="C50" s="235" t="s">
        <v>243</v>
      </c>
      <c r="D50" s="236"/>
      <c r="E50" s="232">
        <f>SUM(Janvier!BS11)</f>
        <v>0</v>
      </c>
      <c r="F50" s="232"/>
      <c r="G50" s="151"/>
      <c r="H50" s="207"/>
      <c r="I50" s="207"/>
      <c r="J50" s="208"/>
      <c r="K50" s="208"/>
      <c r="R50" s="150"/>
      <c r="BJ50" s="134"/>
    </row>
    <row r="51" spans="3:74" s="94" customFormat="1" ht="10.5" customHeight="1" thickBot="1">
      <c r="C51" s="241" t="s">
        <v>134</v>
      </c>
      <c r="D51" s="241"/>
      <c r="E51" s="282">
        <f>BV44</f>
        <v>0</v>
      </c>
      <c r="F51" s="282"/>
      <c r="G51" s="152"/>
      <c r="H51" s="152"/>
      <c r="I51" s="152"/>
      <c r="J51" s="152"/>
      <c r="K51" s="152"/>
      <c r="L51" s="152"/>
      <c r="M51" s="152"/>
    </row>
    <row r="52" spans="3:74" s="94" customFormat="1" ht="10.5" customHeight="1" thickBot="1">
      <c r="C52" s="226" t="s">
        <v>135</v>
      </c>
      <c r="D52" s="226"/>
      <c r="E52" s="227">
        <f>SUM(E46:E49)-E51-E50</f>
        <v>0</v>
      </c>
      <c r="F52" s="227"/>
      <c r="G52" s="148"/>
      <c r="H52" s="148"/>
      <c r="I52" s="148"/>
      <c r="J52" s="148"/>
      <c r="K52" s="223" t="b">
        <f>EXACT(E52,J49)</f>
        <v>1</v>
      </c>
      <c r="L52" s="148"/>
      <c r="M52" s="148"/>
    </row>
    <row r="53" spans="3:74">
      <c r="BP53" s="2"/>
      <c r="BT53" s="2"/>
      <c r="BV53" s="1"/>
    </row>
    <row r="65536" spans="70:70">
      <c r="BR65536" s="1" t="s">
        <v>136</v>
      </c>
    </row>
  </sheetData>
  <sheetProtection password="CC6F" sheet="1" objects="1" scenarios="1"/>
  <mergeCells count="36">
    <mergeCell ref="BR2:BR9"/>
    <mergeCell ref="BT2:BT9"/>
    <mergeCell ref="BU2:BU9"/>
    <mergeCell ref="A3:C4"/>
    <mergeCell ref="U3:U9"/>
    <mergeCell ref="Y3:Y9"/>
    <mergeCell ref="BD3:BD9"/>
    <mergeCell ref="A6:C8"/>
    <mergeCell ref="AD2:AD9"/>
    <mergeCell ref="AE2:AE9"/>
    <mergeCell ref="BS2:BS9"/>
    <mergeCell ref="AC2:AC9"/>
    <mergeCell ref="A11:B11"/>
    <mergeCell ref="AB2:AB9"/>
    <mergeCell ref="C51:D51"/>
    <mergeCell ref="E51:F51"/>
    <mergeCell ref="C46:D46"/>
    <mergeCell ref="E46:F46"/>
    <mergeCell ref="H46:I46"/>
    <mergeCell ref="J46:K46"/>
    <mergeCell ref="H47:I47"/>
    <mergeCell ref="J47:K47"/>
    <mergeCell ref="H48:I48"/>
    <mergeCell ref="H49:I49"/>
    <mergeCell ref="J48:K48"/>
    <mergeCell ref="J49:K49"/>
    <mergeCell ref="E49:F49"/>
    <mergeCell ref="E50:F50"/>
    <mergeCell ref="C52:D52"/>
    <mergeCell ref="E52:F52"/>
    <mergeCell ref="C47:D47"/>
    <mergeCell ref="E47:F47"/>
    <mergeCell ref="C48:D48"/>
    <mergeCell ref="E48:F48"/>
    <mergeCell ref="C49:D49"/>
    <mergeCell ref="C50:D50"/>
  </mergeCells>
  <conditionalFormatting sqref="K52">
    <cfRule type="expression" dxfId="7" priority="3">
      <formula>FIND($E$52,$J$49)</formula>
    </cfRule>
  </conditionalFormatting>
  <conditionalFormatting sqref="AB46">
    <cfRule type="expression" dxfId="6" priority="2">
      <formula>EXACT(BR44,AB44)</formula>
    </cfRule>
  </conditionalFormatting>
  <conditionalFormatting sqref="BR46">
    <cfRule type="expression" dxfId="5" priority="1">
      <formula>EXACT(AB44,BR44)</formula>
    </cfRule>
  </conditionalFormatting>
  <printOptions horizontalCentered="1"/>
  <pageMargins left="0.25" right="0.25" top="0.75" bottom="0.75" header="0.3" footer="0.3"/>
  <pageSetup paperSize="9" scale="85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A1:CF65536"/>
  <sheetViews>
    <sheetView tabSelected="1" zoomScale="130" zoomScaleNormal="130" workbookViewId="0">
      <pane xSplit="3" ySplit="11" topLeftCell="D39" activePane="bottomRight" state="frozen"/>
      <selection pane="topRight" activeCell="D1" sqref="D1"/>
      <selection pane="bottomLeft" activeCell="A12" sqref="A12"/>
      <selection pane="bottomRight" activeCell="E52" sqref="E52:F52"/>
    </sheetView>
  </sheetViews>
  <sheetFormatPr baseColWidth="10" defaultRowHeight="12.75"/>
  <cols>
    <col min="1" max="1" width="5.7109375" style="1" customWidth="1"/>
    <col min="2" max="2" width="4.85546875" style="1" customWidth="1"/>
    <col min="3" max="3" width="20.7109375" style="1" customWidth="1"/>
    <col min="4" max="4" width="8.7109375" style="2" customWidth="1"/>
    <col min="5" max="31" width="8.7109375" style="1" customWidth="1"/>
    <col min="32" max="32" width="2.85546875" style="1" customWidth="1"/>
    <col min="33" max="73" width="8.7109375" style="1" customWidth="1"/>
    <col min="74" max="74" width="8.7109375" style="2" customWidth="1"/>
    <col min="75" max="16384" width="11.42578125" style="1"/>
  </cols>
  <sheetData>
    <row r="1" spans="1:74" s="8" customFormat="1" ht="9" customHeight="1" thickBot="1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4"/>
      <c r="X1" s="4"/>
      <c r="Y1" s="4"/>
      <c r="Z1" s="4"/>
      <c r="AA1" s="4"/>
      <c r="AB1" s="6"/>
      <c r="AC1" s="6"/>
      <c r="AD1" s="6"/>
      <c r="AE1" s="7"/>
      <c r="AF1" s="7"/>
      <c r="AG1" s="7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"/>
    </row>
    <row r="2" spans="1:74" s="8" customFormat="1" ht="9" customHeight="1" thickBot="1">
      <c r="A2" s="3"/>
      <c r="B2" s="3"/>
      <c r="C2" s="3"/>
      <c r="D2" s="9"/>
      <c r="E2" s="10">
        <v>707</v>
      </c>
      <c r="F2" s="10">
        <v>741</v>
      </c>
      <c r="G2" s="10">
        <v>7411</v>
      </c>
      <c r="H2" s="10">
        <v>7412</v>
      </c>
      <c r="I2" s="10">
        <v>7413</v>
      </c>
      <c r="J2" s="10">
        <v>742</v>
      </c>
      <c r="K2" s="10">
        <v>743</v>
      </c>
      <c r="L2" s="10">
        <v>744</v>
      </c>
      <c r="M2" s="10">
        <v>745</v>
      </c>
      <c r="N2" s="10">
        <v>746</v>
      </c>
      <c r="O2" s="10">
        <v>747</v>
      </c>
      <c r="P2" s="10">
        <v>748</v>
      </c>
      <c r="Q2" s="10">
        <v>749</v>
      </c>
      <c r="R2" s="10">
        <v>7491</v>
      </c>
      <c r="S2" s="10">
        <v>7492</v>
      </c>
      <c r="T2" s="10">
        <v>7493</v>
      </c>
      <c r="U2" s="10">
        <v>755</v>
      </c>
      <c r="V2" s="10">
        <v>7561</v>
      </c>
      <c r="W2" s="10">
        <v>7562</v>
      </c>
      <c r="X2" s="10">
        <v>7563</v>
      </c>
      <c r="Y2" s="10">
        <v>757</v>
      </c>
      <c r="Z2" s="10">
        <v>771</v>
      </c>
      <c r="AA2" s="10">
        <v>7718</v>
      </c>
      <c r="AB2" s="240" t="s">
        <v>0</v>
      </c>
      <c r="AC2" s="261" t="s">
        <v>237</v>
      </c>
      <c r="AD2" s="253" t="s">
        <v>1</v>
      </c>
      <c r="AE2" s="260" t="s">
        <v>2</v>
      </c>
      <c r="AF2" s="11"/>
      <c r="AG2" s="12">
        <v>218</v>
      </c>
      <c r="AH2" s="13">
        <v>60221</v>
      </c>
      <c r="AI2" s="13">
        <v>60224</v>
      </c>
      <c r="AJ2" s="13">
        <v>605</v>
      </c>
      <c r="AK2" s="13">
        <v>6065</v>
      </c>
      <c r="AL2" s="13">
        <v>607</v>
      </c>
      <c r="AM2" s="13">
        <v>6151</v>
      </c>
      <c r="AN2" s="13">
        <v>6152</v>
      </c>
      <c r="AO2" s="13">
        <v>6161</v>
      </c>
      <c r="AP2" s="13">
        <v>6162</v>
      </c>
      <c r="AQ2" s="10">
        <v>6171</v>
      </c>
      <c r="AR2" s="10">
        <v>6172</v>
      </c>
      <c r="AS2" s="10">
        <v>6173</v>
      </c>
      <c r="AT2" s="13">
        <v>6180</v>
      </c>
      <c r="AU2" s="13">
        <v>6226</v>
      </c>
      <c r="AV2" s="13">
        <v>6251</v>
      </c>
      <c r="AW2" s="10">
        <v>62511</v>
      </c>
      <c r="AX2" s="10">
        <v>62512</v>
      </c>
      <c r="AY2" s="10">
        <v>62513</v>
      </c>
      <c r="AZ2" s="10">
        <v>626</v>
      </c>
      <c r="BA2" s="13">
        <v>627</v>
      </c>
      <c r="BB2" s="10">
        <v>6335</v>
      </c>
      <c r="BC2" s="10">
        <v>63513</v>
      </c>
      <c r="BD2" s="10">
        <v>6411</v>
      </c>
      <c r="BE2" s="10">
        <v>645</v>
      </c>
      <c r="BF2" s="10">
        <v>646</v>
      </c>
      <c r="BG2" s="10">
        <v>647</v>
      </c>
      <c r="BH2" s="10">
        <v>651</v>
      </c>
      <c r="BI2" s="10">
        <v>6511</v>
      </c>
      <c r="BJ2" s="10">
        <v>652</v>
      </c>
      <c r="BK2" s="10">
        <v>653</v>
      </c>
      <c r="BL2" s="10">
        <v>654</v>
      </c>
      <c r="BM2" s="10">
        <v>655</v>
      </c>
      <c r="BN2" s="10">
        <v>656</v>
      </c>
      <c r="BO2" s="10">
        <v>657</v>
      </c>
      <c r="BP2" s="10">
        <v>671</v>
      </c>
      <c r="BQ2" s="10">
        <v>6713</v>
      </c>
      <c r="BR2" s="240" t="s">
        <v>0</v>
      </c>
      <c r="BS2" s="264" t="s">
        <v>239</v>
      </c>
      <c r="BT2" s="253" t="s">
        <v>1</v>
      </c>
      <c r="BU2" s="254" t="s">
        <v>2</v>
      </c>
      <c r="BV2" s="14"/>
    </row>
    <row r="3" spans="1:74" s="24" customFormat="1" ht="9" customHeight="1" thickBot="1">
      <c r="A3" s="255" t="s">
        <v>137</v>
      </c>
      <c r="B3" s="255"/>
      <c r="C3" s="255"/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12</v>
      </c>
      <c r="N3" s="16" t="s">
        <v>13</v>
      </c>
      <c r="O3" s="16" t="s">
        <v>14</v>
      </c>
      <c r="P3" s="16" t="s">
        <v>15</v>
      </c>
      <c r="Q3" s="17" t="s">
        <v>15</v>
      </c>
      <c r="R3" s="18" t="s">
        <v>16</v>
      </c>
      <c r="S3" s="18" t="s">
        <v>16</v>
      </c>
      <c r="T3" s="18" t="s">
        <v>17</v>
      </c>
      <c r="U3" s="256" t="s">
        <v>18</v>
      </c>
      <c r="V3" s="18" t="s">
        <v>19</v>
      </c>
      <c r="W3" s="16" t="s">
        <v>19</v>
      </c>
      <c r="X3" s="16" t="s">
        <v>17</v>
      </c>
      <c r="Y3" s="257" t="s">
        <v>20</v>
      </c>
      <c r="Z3" s="16" t="s">
        <v>21</v>
      </c>
      <c r="AA3" s="16" t="s">
        <v>22</v>
      </c>
      <c r="AB3" s="240"/>
      <c r="AC3" s="262"/>
      <c r="AD3" s="253"/>
      <c r="AE3" s="260"/>
      <c r="AF3" s="19"/>
      <c r="AG3" s="20" t="s">
        <v>23</v>
      </c>
      <c r="AH3" s="16" t="s">
        <v>24</v>
      </c>
      <c r="AI3" s="16" t="s">
        <v>21</v>
      </c>
      <c r="AJ3" s="16" t="s">
        <v>25</v>
      </c>
      <c r="AK3" s="16" t="s">
        <v>26</v>
      </c>
      <c r="AL3" s="16" t="s">
        <v>27</v>
      </c>
      <c r="AM3" s="16" t="s">
        <v>28</v>
      </c>
      <c r="AN3" s="16" t="s">
        <v>29</v>
      </c>
      <c r="AO3" s="16" t="s">
        <v>30</v>
      </c>
      <c r="AP3" s="16" t="s">
        <v>30</v>
      </c>
      <c r="AQ3" s="16" t="s">
        <v>31</v>
      </c>
      <c r="AR3" s="16" t="s">
        <v>32</v>
      </c>
      <c r="AS3" s="16" t="s">
        <v>32</v>
      </c>
      <c r="AT3" s="16" t="s">
        <v>33</v>
      </c>
      <c r="AU3" s="18" t="s">
        <v>34</v>
      </c>
      <c r="AV3" s="18" t="s">
        <v>34</v>
      </c>
      <c r="AW3" s="16" t="s">
        <v>34</v>
      </c>
      <c r="AX3" s="16" t="s">
        <v>35</v>
      </c>
      <c r="AY3" s="16" t="s">
        <v>36</v>
      </c>
      <c r="AZ3" s="16" t="s">
        <v>34</v>
      </c>
      <c r="BA3" s="16" t="s">
        <v>34</v>
      </c>
      <c r="BB3" s="16" t="s">
        <v>37</v>
      </c>
      <c r="BC3" s="16" t="s">
        <v>38</v>
      </c>
      <c r="BD3" s="258" t="s">
        <v>39</v>
      </c>
      <c r="BE3" s="21" t="s">
        <v>40</v>
      </c>
      <c r="BF3" s="22" t="s">
        <v>34</v>
      </c>
      <c r="BG3" s="21" t="s">
        <v>34</v>
      </c>
      <c r="BH3" s="21" t="s">
        <v>41</v>
      </c>
      <c r="BI3" s="21" t="s">
        <v>42</v>
      </c>
      <c r="BJ3" s="21" t="s">
        <v>41</v>
      </c>
      <c r="BK3" s="21" t="s">
        <v>41</v>
      </c>
      <c r="BL3" s="21" t="s">
        <v>16</v>
      </c>
      <c r="BM3" s="21" t="s">
        <v>43</v>
      </c>
      <c r="BN3" s="21" t="s">
        <v>44</v>
      </c>
      <c r="BO3" s="21" t="s">
        <v>45</v>
      </c>
      <c r="BP3" s="21" t="s">
        <v>40</v>
      </c>
      <c r="BQ3" s="16" t="s">
        <v>22</v>
      </c>
      <c r="BR3" s="240"/>
      <c r="BS3" s="265"/>
      <c r="BT3" s="253"/>
      <c r="BU3" s="254"/>
      <c r="BV3" s="23"/>
    </row>
    <row r="4" spans="1:74" s="8" customFormat="1" ht="9" customHeight="1" thickBot="1">
      <c r="A4" s="255"/>
      <c r="B4" s="255"/>
      <c r="C4" s="255"/>
      <c r="D4" s="15" t="s">
        <v>46</v>
      </c>
      <c r="E4" s="16" t="s">
        <v>47</v>
      </c>
      <c r="F4" s="16"/>
      <c r="G4" s="16" t="s">
        <v>48</v>
      </c>
      <c r="H4" s="16"/>
      <c r="I4" s="16"/>
      <c r="J4" s="16"/>
      <c r="K4" s="16" t="s">
        <v>49</v>
      </c>
      <c r="L4" s="16" t="s">
        <v>50</v>
      </c>
      <c r="M4" s="16" t="s">
        <v>51</v>
      </c>
      <c r="N4" s="16"/>
      <c r="O4" s="16"/>
      <c r="P4" s="16" t="s">
        <v>52</v>
      </c>
      <c r="Q4" s="16" t="s">
        <v>53</v>
      </c>
      <c r="R4" s="18" t="s">
        <v>54</v>
      </c>
      <c r="S4" s="18" t="s">
        <v>54</v>
      </c>
      <c r="T4" s="18" t="s">
        <v>55</v>
      </c>
      <c r="U4" s="256"/>
      <c r="V4" s="18" t="s">
        <v>56</v>
      </c>
      <c r="W4" s="16" t="s">
        <v>56</v>
      </c>
      <c r="X4" s="16" t="s">
        <v>19</v>
      </c>
      <c r="Y4" s="257"/>
      <c r="Z4" s="16" t="s">
        <v>57</v>
      </c>
      <c r="AA4" s="16" t="s">
        <v>58</v>
      </c>
      <c r="AB4" s="240"/>
      <c r="AC4" s="262"/>
      <c r="AD4" s="253"/>
      <c r="AE4" s="260"/>
      <c r="AF4" s="19"/>
      <c r="AG4" s="20" t="s">
        <v>59</v>
      </c>
      <c r="AH4" s="18" t="s">
        <v>60</v>
      </c>
      <c r="AI4" s="18" t="s">
        <v>29</v>
      </c>
      <c r="AJ4" s="18" t="s">
        <v>61</v>
      </c>
      <c r="AK4" s="25"/>
      <c r="AL4" s="18" t="s">
        <v>60</v>
      </c>
      <c r="AM4" s="18" t="s">
        <v>62</v>
      </c>
      <c r="AN4" s="18" t="s">
        <v>63</v>
      </c>
      <c r="AO4" s="18" t="s">
        <v>64</v>
      </c>
      <c r="AP4" s="18" t="s">
        <v>65</v>
      </c>
      <c r="AQ4" s="25"/>
      <c r="AR4" s="16" t="s">
        <v>66</v>
      </c>
      <c r="AS4" s="16" t="s">
        <v>67</v>
      </c>
      <c r="AT4" s="18" t="s">
        <v>68</v>
      </c>
      <c r="AU4" s="16" t="s">
        <v>69</v>
      </c>
      <c r="AV4" s="16" t="s">
        <v>70</v>
      </c>
      <c r="AW4" s="18" t="s">
        <v>71</v>
      </c>
      <c r="AX4" s="18" t="s">
        <v>72</v>
      </c>
      <c r="AY4" s="18" t="s">
        <v>73</v>
      </c>
      <c r="AZ4" s="18" t="s">
        <v>74</v>
      </c>
      <c r="BA4" s="18" t="s">
        <v>75</v>
      </c>
      <c r="BB4" s="16" t="s">
        <v>62</v>
      </c>
      <c r="BC4" s="18" t="s">
        <v>76</v>
      </c>
      <c r="BD4" s="258"/>
      <c r="BE4" s="27" t="s">
        <v>77</v>
      </c>
      <c r="BF4" s="27" t="s">
        <v>78</v>
      </c>
      <c r="BG4" s="27" t="s">
        <v>79</v>
      </c>
      <c r="BH4" s="27" t="s">
        <v>80</v>
      </c>
      <c r="BI4" s="27" t="s">
        <v>81</v>
      </c>
      <c r="BJ4" s="27" t="s">
        <v>80</v>
      </c>
      <c r="BK4" s="27" t="s">
        <v>80</v>
      </c>
      <c r="BL4" s="27" t="s">
        <v>82</v>
      </c>
      <c r="BM4" s="27" t="s">
        <v>83</v>
      </c>
      <c r="BN4" s="27" t="s">
        <v>84</v>
      </c>
      <c r="BO4" s="27" t="s">
        <v>85</v>
      </c>
      <c r="BP4" s="27" t="s">
        <v>86</v>
      </c>
      <c r="BQ4" s="16" t="s">
        <v>87</v>
      </c>
      <c r="BR4" s="240"/>
      <c r="BS4" s="265"/>
      <c r="BT4" s="253"/>
      <c r="BU4" s="254"/>
      <c r="BV4" s="28" t="s">
        <v>4</v>
      </c>
    </row>
    <row r="5" spans="1:74" s="24" customFormat="1" ht="9" customHeight="1" thickBot="1">
      <c r="A5" s="29"/>
      <c r="B5" s="30"/>
      <c r="C5" s="30"/>
      <c r="D5" s="31"/>
      <c r="E5" s="16" t="s">
        <v>88</v>
      </c>
      <c r="F5" s="25"/>
      <c r="G5" s="18" t="s">
        <v>89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90</v>
      </c>
      <c r="S5" s="26" t="s">
        <v>90</v>
      </c>
      <c r="T5" s="25"/>
      <c r="U5" s="256"/>
      <c r="V5" s="18" t="s">
        <v>91</v>
      </c>
      <c r="W5" s="16" t="s">
        <v>44</v>
      </c>
      <c r="X5" s="33"/>
      <c r="Y5" s="257"/>
      <c r="Z5" s="33"/>
      <c r="AA5" s="33"/>
      <c r="AB5" s="240"/>
      <c r="AC5" s="262"/>
      <c r="AD5" s="253"/>
      <c r="AE5" s="260"/>
      <c r="AF5" s="34"/>
      <c r="AG5" s="34"/>
      <c r="AH5" s="16" t="s">
        <v>92</v>
      </c>
      <c r="AI5" s="16"/>
      <c r="AJ5" s="16" t="s">
        <v>63</v>
      </c>
      <c r="AK5" s="16"/>
      <c r="AL5" s="35" t="s">
        <v>93</v>
      </c>
      <c r="AM5" s="16" t="s">
        <v>40</v>
      </c>
      <c r="AN5" s="16"/>
      <c r="AO5" s="16" t="s">
        <v>63</v>
      </c>
      <c r="AP5" s="16" t="s">
        <v>94</v>
      </c>
      <c r="AQ5" s="16"/>
      <c r="AR5" s="36"/>
      <c r="AS5" s="33"/>
      <c r="AT5" s="16"/>
      <c r="AU5" s="18" t="s">
        <v>95</v>
      </c>
      <c r="AV5" s="16" t="s">
        <v>96</v>
      </c>
      <c r="AW5" s="16" t="s">
        <v>62</v>
      </c>
      <c r="AX5" s="16" t="s">
        <v>97</v>
      </c>
      <c r="AY5" s="16"/>
      <c r="AZ5" s="16" t="s">
        <v>98</v>
      </c>
      <c r="BA5" s="16" t="s">
        <v>62</v>
      </c>
      <c r="BB5" s="16" t="s">
        <v>76</v>
      </c>
      <c r="BC5" s="16" t="s">
        <v>99</v>
      </c>
      <c r="BD5" s="258"/>
      <c r="BE5" s="37"/>
      <c r="BF5" s="27" t="s">
        <v>100</v>
      </c>
      <c r="BG5" s="27" t="s">
        <v>101</v>
      </c>
      <c r="BH5" s="27" t="s">
        <v>102</v>
      </c>
      <c r="BI5" s="27" t="s">
        <v>103</v>
      </c>
      <c r="BJ5" s="27" t="s">
        <v>104</v>
      </c>
      <c r="BK5" s="27" t="s">
        <v>105</v>
      </c>
      <c r="BL5" s="27"/>
      <c r="BM5" s="27"/>
      <c r="BN5" s="27" t="s">
        <v>106</v>
      </c>
      <c r="BO5" s="27" t="s">
        <v>107</v>
      </c>
      <c r="BP5" s="27" t="s">
        <v>60</v>
      </c>
      <c r="BQ5" s="16" t="s">
        <v>108</v>
      </c>
      <c r="BR5" s="240"/>
      <c r="BS5" s="265"/>
      <c r="BT5" s="253"/>
      <c r="BU5" s="254"/>
      <c r="BV5" s="28" t="s">
        <v>109</v>
      </c>
    </row>
    <row r="6" spans="1:74" s="8" customFormat="1" ht="9" customHeight="1" thickBot="1">
      <c r="A6" s="273" t="s">
        <v>148</v>
      </c>
      <c r="B6" s="273"/>
      <c r="C6" s="273"/>
      <c r="D6" s="38"/>
      <c r="E6" s="33"/>
      <c r="F6" s="16"/>
      <c r="G6" s="16" t="s">
        <v>111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8" t="s">
        <v>112</v>
      </c>
      <c r="S6" s="18" t="s">
        <v>51</v>
      </c>
      <c r="T6" s="39"/>
      <c r="U6" s="256"/>
      <c r="V6" s="40"/>
      <c r="W6" s="16"/>
      <c r="X6" s="33"/>
      <c r="Y6" s="257"/>
      <c r="Z6" s="25"/>
      <c r="AA6" s="25"/>
      <c r="AB6" s="240"/>
      <c r="AC6" s="262"/>
      <c r="AD6" s="253"/>
      <c r="AE6" s="260"/>
      <c r="AF6" s="41"/>
      <c r="AG6" s="41"/>
      <c r="AH6" s="36"/>
      <c r="AI6" s="36"/>
      <c r="AJ6" s="36"/>
      <c r="AK6" s="36"/>
      <c r="AL6" s="36"/>
      <c r="AM6" s="36"/>
      <c r="AN6" s="36"/>
      <c r="AO6" s="18" t="s">
        <v>56</v>
      </c>
      <c r="AP6" s="18" t="s">
        <v>113</v>
      </c>
      <c r="AQ6" s="25"/>
      <c r="AR6" s="25"/>
      <c r="AS6" s="25"/>
      <c r="AT6" s="36"/>
      <c r="AU6" s="16" t="s">
        <v>72</v>
      </c>
      <c r="AV6" s="36"/>
      <c r="AW6" s="18" t="s">
        <v>114</v>
      </c>
      <c r="AX6" s="25"/>
      <c r="AY6" s="25"/>
      <c r="AZ6" s="16"/>
      <c r="BA6" s="18" t="s">
        <v>115</v>
      </c>
      <c r="BB6" s="18" t="s">
        <v>116</v>
      </c>
      <c r="BC6" s="16" t="s">
        <v>117</v>
      </c>
      <c r="BD6" s="258"/>
      <c r="BE6" s="37"/>
      <c r="BF6" s="27" t="s">
        <v>118</v>
      </c>
      <c r="BG6" s="37"/>
      <c r="BH6" s="27" t="s">
        <v>119</v>
      </c>
      <c r="BI6" s="27" t="s">
        <v>94</v>
      </c>
      <c r="BJ6" s="27"/>
      <c r="BK6" s="27"/>
      <c r="BL6" s="27"/>
      <c r="BM6" s="27"/>
      <c r="BN6" s="27"/>
      <c r="BO6" s="27"/>
      <c r="BP6" s="27" t="s">
        <v>120</v>
      </c>
      <c r="BQ6" s="25"/>
      <c r="BR6" s="240"/>
      <c r="BS6" s="265"/>
      <c r="BT6" s="253"/>
      <c r="BU6" s="254"/>
      <c r="BV6" s="28"/>
    </row>
    <row r="7" spans="1:74" s="24" customFormat="1" ht="9" customHeight="1" thickBot="1">
      <c r="A7" s="273"/>
      <c r="B7" s="273"/>
      <c r="C7" s="273"/>
      <c r="D7" s="31"/>
      <c r="E7" s="3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9"/>
      <c r="T7" s="39"/>
      <c r="U7" s="256"/>
      <c r="V7" s="40"/>
      <c r="W7" s="33"/>
      <c r="X7" s="33"/>
      <c r="Y7" s="257"/>
      <c r="Z7" s="16"/>
      <c r="AA7" s="16"/>
      <c r="AB7" s="240"/>
      <c r="AC7" s="262"/>
      <c r="AD7" s="253"/>
      <c r="AE7" s="260"/>
      <c r="AF7" s="42"/>
      <c r="AG7" s="42"/>
      <c r="AH7" s="33"/>
      <c r="AI7" s="33"/>
      <c r="AJ7" s="33"/>
      <c r="AK7" s="33"/>
      <c r="AL7" s="33"/>
      <c r="AM7" s="33"/>
      <c r="AN7" s="33"/>
      <c r="AO7" s="33"/>
      <c r="AP7" s="33"/>
      <c r="AQ7" s="16"/>
      <c r="AR7" s="16"/>
      <c r="AS7" s="16"/>
      <c r="AT7" s="33"/>
      <c r="AU7" s="16" t="s">
        <v>121</v>
      </c>
      <c r="AV7" s="33"/>
      <c r="AW7" s="16"/>
      <c r="AX7" s="16"/>
      <c r="AY7" s="16"/>
      <c r="AZ7" s="16"/>
      <c r="BA7" s="16"/>
      <c r="BB7" s="16" t="s">
        <v>122</v>
      </c>
      <c r="BC7" s="33"/>
      <c r="BD7" s="258"/>
      <c r="BE7" s="37"/>
      <c r="BF7" s="37"/>
      <c r="BG7" s="37"/>
      <c r="BH7" s="37"/>
      <c r="BI7" s="27" t="s">
        <v>102</v>
      </c>
      <c r="BJ7" s="27"/>
      <c r="BK7" s="27"/>
      <c r="BL7" s="27"/>
      <c r="BM7" s="27"/>
      <c r="BN7" s="27"/>
      <c r="BO7" s="27"/>
      <c r="BP7" s="27"/>
      <c r="BQ7" s="16"/>
      <c r="BR7" s="240"/>
      <c r="BS7" s="265"/>
      <c r="BT7" s="253"/>
      <c r="BU7" s="254"/>
      <c r="BV7" s="23"/>
    </row>
    <row r="8" spans="1:74" s="8" customFormat="1" ht="9" customHeight="1" thickBot="1">
      <c r="A8" s="273"/>
      <c r="B8" s="273"/>
      <c r="C8" s="273"/>
      <c r="D8" s="38"/>
      <c r="E8" s="3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6"/>
      <c r="V8" s="40"/>
      <c r="W8" s="36"/>
      <c r="X8" s="36"/>
      <c r="Y8" s="257"/>
      <c r="Z8" s="36"/>
      <c r="AA8" s="36"/>
      <c r="AB8" s="240"/>
      <c r="AC8" s="262"/>
      <c r="AD8" s="253"/>
      <c r="AE8" s="260"/>
      <c r="AF8" s="41"/>
      <c r="AG8" s="41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16"/>
      <c r="AS8" s="36"/>
      <c r="AT8" s="36"/>
      <c r="AU8" s="36"/>
      <c r="AV8" s="36"/>
      <c r="AW8" s="16"/>
      <c r="AX8" s="16"/>
      <c r="AY8" s="16"/>
      <c r="AZ8" s="16"/>
      <c r="BA8" s="36"/>
      <c r="BB8" s="16"/>
      <c r="BC8" s="36"/>
      <c r="BD8" s="258"/>
      <c r="BE8" s="37"/>
      <c r="BF8" s="37"/>
      <c r="BG8" s="37"/>
      <c r="BH8" s="37"/>
      <c r="BI8" s="27" t="s">
        <v>119</v>
      </c>
      <c r="BJ8" s="27"/>
      <c r="BK8" s="27"/>
      <c r="BL8" s="27"/>
      <c r="BM8" s="27"/>
      <c r="BN8" s="27"/>
      <c r="BO8" s="27"/>
      <c r="BP8" s="27"/>
      <c r="BQ8" s="16"/>
      <c r="BR8" s="240"/>
      <c r="BS8" s="265"/>
      <c r="BT8" s="253"/>
      <c r="BU8" s="254"/>
      <c r="BV8" s="43"/>
    </row>
    <row r="9" spans="1:74" ht="9" customHeight="1">
      <c r="A9" s="44" t="s">
        <v>123</v>
      </c>
      <c r="B9" s="45" t="s">
        <v>124</v>
      </c>
      <c r="C9" s="46" t="s">
        <v>125</v>
      </c>
      <c r="D9" s="47"/>
      <c r="E9" s="4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39"/>
      <c r="U9" s="256"/>
      <c r="V9" s="40"/>
      <c r="W9" s="48"/>
      <c r="X9" s="48"/>
      <c r="Y9" s="257"/>
      <c r="Z9" s="33"/>
      <c r="AA9" s="33"/>
      <c r="AB9" s="240"/>
      <c r="AC9" s="263"/>
      <c r="AD9" s="253"/>
      <c r="AE9" s="260"/>
      <c r="AF9" s="49"/>
      <c r="AG9" s="49"/>
      <c r="AH9" s="50"/>
      <c r="AI9" s="33"/>
      <c r="AJ9" s="33"/>
      <c r="AK9" s="33"/>
      <c r="AL9" s="33"/>
      <c r="AM9" s="33"/>
      <c r="AN9" s="33"/>
      <c r="AO9" s="33"/>
      <c r="AP9" s="33"/>
      <c r="AQ9" s="48"/>
      <c r="AR9" s="51"/>
      <c r="AS9" s="48"/>
      <c r="AT9" s="51"/>
      <c r="AU9" s="51"/>
      <c r="AV9" s="51"/>
      <c r="AW9" s="52"/>
      <c r="AX9" s="50"/>
      <c r="AY9" s="51"/>
      <c r="AZ9" s="52"/>
      <c r="BA9" s="51"/>
      <c r="BB9" s="51"/>
      <c r="BC9" s="51"/>
      <c r="BD9" s="258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2"/>
      <c r="BR9" s="240"/>
      <c r="BS9" s="266"/>
      <c r="BT9" s="253"/>
      <c r="BU9" s="254"/>
      <c r="BV9" s="54"/>
    </row>
    <row r="10" spans="1:74" ht="9" customHeight="1">
      <c r="A10" s="55"/>
      <c r="B10" s="56"/>
      <c r="C10" s="56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>
        <v>16</v>
      </c>
      <c r="T10" s="56">
        <v>17</v>
      </c>
      <c r="U10" s="56">
        <v>18</v>
      </c>
      <c r="V10" s="56">
        <v>19</v>
      </c>
      <c r="W10" s="56">
        <v>20</v>
      </c>
      <c r="X10" s="56">
        <v>21</v>
      </c>
      <c r="Y10" s="56">
        <v>22</v>
      </c>
      <c r="Z10" s="56">
        <v>23</v>
      </c>
      <c r="AA10" s="56">
        <v>24</v>
      </c>
      <c r="AB10" s="56">
        <v>25</v>
      </c>
      <c r="AC10" s="56"/>
      <c r="AD10" s="56">
        <v>26</v>
      </c>
      <c r="AE10" s="57">
        <v>27</v>
      </c>
      <c r="AF10" s="58" t="s">
        <v>126</v>
      </c>
      <c r="AG10" s="58">
        <v>28</v>
      </c>
      <c r="AH10" s="56">
        <v>29</v>
      </c>
      <c r="AI10" s="56">
        <v>30</v>
      </c>
      <c r="AJ10" s="56">
        <v>31</v>
      </c>
      <c r="AK10" s="56">
        <v>32</v>
      </c>
      <c r="AL10" s="56">
        <v>33</v>
      </c>
      <c r="AM10" s="56">
        <v>34</v>
      </c>
      <c r="AN10" s="56">
        <v>35</v>
      </c>
      <c r="AO10" s="56">
        <v>36</v>
      </c>
      <c r="AP10" s="56">
        <v>37</v>
      </c>
      <c r="AQ10" s="56">
        <v>38</v>
      </c>
      <c r="AR10" s="56">
        <v>39</v>
      </c>
      <c r="AS10" s="56">
        <v>40</v>
      </c>
      <c r="AT10" s="56">
        <v>41</v>
      </c>
      <c r="AU10" s="56">
        <v>42</v>
      </c>
      <c r="AV10" s="56">
        <v>43</v>
      </c>
      <c r="AW10" s="56">
        <v>44</v>
      </c>
      <c r="AX10" s="56">
        <v>45</v>
      </c>
      <c r="AY10" s="56">
        <v>46</v>
      </c>
      <c r="AZ10" s="56">
        <v>47</v>
      </c>
      <c r="BA10" s="56">
        <v>48</v>
      </c>
      <c r="BB10" s="56">
        <v>49</v>
      </c>
      <c r="BC10" s="56">
        <v>50</v>
      </c>
      <c r="BD10" s="56">
        <v>51</v>
      </c>
      <c r="BE10" s="56">
        <v>52</v>
      </c>
      <c r="BF10" s="56">
        <v>53</v>
      </c>
      <c r="BG10" s="56">
        <v>54</v>
      </c>
      <c r="BH10" s="56">
        <v>55</v>
      </c>
      <c r="BI10" s="56">
        <v>56</v>
      </c>
      <c r="BJ10" s="56">
        <v>57</v>
      </c>
      <c r="BK10" s="56">
        <v>58</v>
      </c>
      <c r="BL10" s="56">
        <v>59</v>
      </c>
      <c r="BM10" s="56">
        <v>60</v>
      </c>
      <c r="BN10" s="56">
        <v>61</v>
      </c>
      <c r="BO10" s="56">
        <v>62</v>
      </c>
      <c r="BP10" s="56">
        <v>63</v>
      </c>
      <c r="BQ10" s="56">
        <v>64</v>
      </c>
      <c r="BR10" s="56">
        <v>65</v>
      </c>
      <c r="BS10" s="56"/>
      <c r="BT10" s="56">
        <v>66</v>
      </c>
      <c r="BU10" s="56">
        <v>67</v>
      </c>
      <c r="BV10" s="57">
        <v>68</v>
      </c>
    </row>
    <row r="11" spans="1:74" s="66" customFormat="1" ht="10.5" customHeight="1">
      <c r="A11" s="239" t="s">
        <v>127</v>
      </c>
      <c r="B11" s="239"/>
      <c r="C11" s="59" t="s">
        <v>128</v>
      </c>
      <c r="D11" s="59">
        <f>SUM(Novembre!D44)</f>
        <v>0</v>
      </c>
      <c r="E11" s="64">
        <f>SUM(Novembre!E44)</f>
        <v>0</v>
      </c>
      <c r="F11" s="64">
        <f>SUM(Novembre!F44)</f>
        <v>0</v>
      </c>
      <c r="G11" s="64">
        <f>SUM(Novembre!G44)</f>
        <v>0</v>
      </c>
      <c r="H11" s="64">
        <f>SUM(Novembre!H44)</f>
        <v>0</v>
      </c>
      <c r="I11" s="64">
        <f>SUM(Novembre!I44)</f>
        <v>0</v>
      </c>
      <c r="J11" s="64">
        <f>SUM(Novembre!J44)</f>
        <v>0</v>
      </c>
      <c r="K11" s="64">
        <f>SUM(Novembre!K44)</f>
        <v>0</v>
      </c>
      <c r="L11" s="64">
        <f>SUM(Novembre!L44)</f>
        <v>0</v>
      </c>
      <c r="M11" s="64">
        <f>SUM(Novembre!M44)</f>
        <v>0</v>
      </c>
      <c r="N11" s="64">
        <f>SUM(Novembre!N44)</f>
        <v>0</v>
      </c>
      <c r="O11" s="64">
        <f>SUM(Novembre!O44)</f>
        <v>0</v>
      </c>
      <c r="P11" s="64">
        <f>SUM(Novembre!P44)</f>
        <v>0</v>
      </c>
      <c r="Q11" s="64">
        <f>SUM(Novembre!Q44)</f>
        <v>0</v>
      </c>
      <c r="R11" s="64">
        <f>SUM(Novembre!R44)</f>
        <v>0</v>
      </c>
      <c r="S11" s="64">
        <f>SUM(Novembre!S44)</f>
        <v>0</v>
      </c>
      <c r="T11" s="64">
        <f>SUM(Novembre!T44)</f>
        <v>0</v>
      </c>
      <c r="U11" s="64">
        <f>SUM(Novembre!U44)</f>
        <v>0</v>
      </c>
      <c r="V11" s="64">
        <f>SUM(Novembre!V44)</f>
        <v>0</v>
      </c>
      <c r="W11" s="64">
        <f>SUM(Novembre!W44)</f>
        <v>0</v>
      </c>
      <c r="X11" s="64">
        <f>SUM(Novembre!X44)</f>
        <v>0</v>
      </c>
      <c r="Y11" s="64">
        <f>SUM(Novembre!Y44)</f>
        <v>0</v>
      </c>
      <c r="Z11" s="64">
        <f>SUM(Novembre!Z44)</f>
        <v>0</v>
      </c>
      <c r="AA11" s="64">
        <f>SUM(Novembre!AA44)</f>
        <v>0</v>
      </c>
      <c r="AB11" s="64">
        <f>SUM(Novembre!AB44)</f>
        <v>0</v>
      </c>
      <c r="AC11" s="64">
        <f>SUM(Novembre!AC44)</f>
        <v>0</v>
      </c>
      <c r="AD11" s="64">
        <f>SUM(Novembre!AD44)</f>
        <v>0</v>
      </c>
      <c r="AE11" s="64">
        <f>SUM(Novembre!AE44)</f>
        <v>0</v>
      </c>
      <c r="AF11" s="61"/>
      <c r="AG11" s="61">
        <f>SUM(Novembre!AG44)</f>
        <v>0</v>
      </c>
      <c r="AH11" s="63">
        <f>SUM(Novembre!AH44)</f>
        <v>0</v>
      </c>
      <c r="AI11" s="63">
        <f>SUM(Novembre!AI44)</f>
        <v>0</v>
      </c>
      <c r="AJ11" s="63">
        <f>SUM(Novembre!AJ44)</f>
        <v>0</v>
      </c>
      <c r="AK11" s="63">
        <f>SUM(Novembre!AK44)</f>
        <v>0</v>
      </c>
      <c r="AL11" s="63">
        <f>SUM(Novembre!AL44)</f>
        <v>0</v>
      </c>
      <c r="AM11" s="63">
        <f>SUM(Novembre!AM44)</f>
        <v>0</v>
      </c>
      <c r="AN11" s="63">
        <f>SUM(Novembre!AN44)</f>
        <v>0</v>
      </c>
      <c r="AO11" s="63">
        <f>SUM(Novembre!AO44)</f>
        <v>0</v>
      </c>
      <c r="AP11" s="63">
        <f>SUM(Novembre!AP44)</f>
        <v>0</v>
      </c>
      <c r="AQ11" s="63">
        <f>SUM(Novembre!AQ44)</f>
        <v>0</v>
      </c>
      <c r="AR11" s="63">
        <f>SUM(Novembre!AR44)</f>
        <v>0</v>
      </c>
      <c r="AS11" s="63">
        <f>SUM(Novembre!AS44)</f>
        <v>0</v>
      </c>
      <c r="AT11" s="63">
        <f>SUM(Novembre!AT44)</f>
        <v>0</v>
      </c>
      <c r="AU11" s="63">
        <f>SUM(Novembre!AU44)</f>
        <v>0</v>
      </c>
      <c r="AV11" s="63">
        <f>SUM(Novembre!AV44)</f>
        <v>0</v>
      </c>
      <c r="AW11" s="63">
        <f>SUM(Novembre!AW44)</f>
        <v>0</v>
      </c>
      <c r="AX11" s="63">
        <f>SUM(Novembre!AX44)</f>
        <v>0</v>
      </c>
      <c r="AY11" s="63">
        <f>SUM(Novembre!AY44)</f>
        <v>0</v>
      </c>
      <c r="AZ11" s="63">
        <f>SUM(Novembre!AZ44)</f>
        <v>0</v>
      </c>
      <c r="BA11" s="63">
        <f>SUM(Novembre!BA44)</f>
        <v>0</v>
      </c>
      <c r="BB11" s="63">
        <f>SUM(Novembre!BB44)</f>
        <v>0</v>
      </c>
      <c r="BC11" s="63">
        <f>SUM(Novembre!BC44)</f>
        <v>0</v>
      </c>
      <c r="BD11" s="63">
        <f>SUM(Novembre!BD44)</f>
        <v>0</v>
      </c>
      <c r="BE11" s="63">
        <f>SUM(Novembre!BE44)</f>
        <v>0</v>
      </c>
      <c r="BF11" s="63">
        <f>SUM(Novembre!BF44)</f>
        <v>0</v>
      </c>
      <c r="BG11" s="63">
        <f>SUM(Novembre!BG44)</f>
        <v>0</v>
      </c>
      <c r="BH11" s="63">
        <f>SUM(Novembre!BH44)</f>
        <v>0</v>
      </c>
      <c r="BI11" s="63">
        <f>SUM(Novembre!BI44)</f>
        <v>0</v>
      </c>
      <c r="BJ11" s="63">
        <f>SUM(Novembre!BJ44)</f>
        <v>0</v>
      </c>
      <c r="BK11" s="63">
        <f>SUM(Novembre!BK44)</f>
        <v>0</v>
      </c>
      <c r="BL11" s="63">
        <f>SUM(Novembre!BL44)</f>
        <v>0</v>
      </c>
      <c r="BM11" s="63">
        <f>SUM(Novembre!BM44)</f>
        <v>0</v>
      </c>
      <c r="BN11" s="63">
        <f>SUM(Novembre!BN44)</f>
        <v>0</v>
      </c>
      <c r="BO11" s="63">
        <f>SUM(Novembre!BO44)</f>
        <v>0</v>
      </c>
      <c r="BP11" s="63">
        <f>SUM(Novembre!BP44)</f>
        <v>0</v>
      </c>
      <c r="BQ11" s="63">
        <f>SUM(Novembre!BQ44)</f>
        <v>0</v>
      </c>
      <c r="BR11" s="63">
        <f>SUM(Novembre!BR44)</f>
        <v>0</v>
      </c>
      <c r="BS11" s="63">
        <f>SUM(Novembre!BS44)</f>
        <v>0</v>
      </c>
      <c r="BT11" s="63">
        <f>SUM(Novembre!BT44)</f>
        <v>0</v>
      </c>
      <c r="BU11" s="64">
        <f>SUM(Novembre!BU44)</f>
        <v>0</v>
      </c>
      <c r="BV11" s="65">
        <f>SUM(Novembre!BV44)</f>
        <v>0</v>
      </c>
    </row>
    <row r="12" spans="1:74" s="77" customFormat="1" ht="10.5" customHeight="1">
      <c r="A12" s="67"/>
      <c r="B12" s="68"/>
      <c r="C12" s="69"/>
      <c r="D12" s="70" t="str">
        <f t="shared" ref="D12:D42" si="0">IF(SUM(E12:AA12)=0,"",SUM(E12:AA12))</f>
        <v/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 t="str">
        <f t="shared" ref="AF12:AF42" si="1">IF(B12=0,"",B12)</f>
        <v/>
      </c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6">
        <f t="shared" ref="BV12:BV42" si="2">(SUM(AG12:BQ12))</f>
        <v>0</v>
      </c>
    </row>
    <row r="13" spans="1:74" s="83" customFormat="1" ht="10.5" customHeight="1">
      <c r="A13" s="67"/>
      <c r="B13" s="68"/>
      <c r="C13" s="68"/>
      <c r="D13" s="70" t="str">
        <f t="shared" si="0"/>
        <v/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73" t="str">
        <f t="shared" si="1"/>
        <v/>
      </c>
      <c r="AG13" s="80"/>
      <c r="AH13" s="81"/>
      <c r="AI13" s="81"/>
      <c r="AJ13" s="81"/>
      <c r="AK13" s="81"/>
      <c r="AL13" s="81"/>
      <c r="AM13" s="81"/>
      <c r="AN13" s="81"/>
      <c r="AO13" s="81"/>
      <c r="AP13" s="81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6">
        <f t="shared" si="2"/>
        <v>0</v>
      </c>
    </row>
    <row r="14" spans="1:74" s="77" customFormat="1" ht="10.5" customHeight="1">
      <c r="A14" s="67"/>
      <c r="B14" s="68"/>
      <c r="C14" s="68"/>
      <c r="D14" s="70" t="str">
        <f t="shared" si="0"/>
        <v/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73" t="str">
        <f t="shared" si="1"/>
        <v/>
      </c>
      <c r="AG14" s="80"/>
      <c r="AH14" s="81"/>
      <c r="AI14" s="81"/>
      <c r="AJ14" s="81"/>
      <c r="AK14" s="81"/>
      <c r="AL14" s="81"/>
      <c r="AM14" s="81"/>
      <c r="AN14" s="81"/>
      <c r="AO14" s="81"/>
      <c r="AP14" s="81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6">
        <f t="shared" si="2"/>
        <v>0</v>
      </c>
    </row>
    <row r="15" spans="1:74" s="83" customFormat="1" ht="10.5" customHeight="1">
      <c r="A15" s="67"/>
      <c r="B15" s="68"/>
      <c r="C15" s="68"/>
      <c r="D15" s="70" t="str">
        <f t="shared" si="0"/>
        <v/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73" t="str">
        <f t="shared" si="1"/>
        <v/>
      </c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6">
        <f t="shared" si="2"/>
        <v>0</v>
      </c>
    </row>
    <row r="16" spans="1:74" s="77" customFormat="1" ht="10.5" customHeight="1">
      <c r="A16" s="67"/>
      <c r="B16" s="68"/>
      <c r="C16" s="84"/>
      <c r="D16" s="70" t="str">
        <f t="shared" si="0"/>
        <v/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73" t="str">
        <f t="shared" si="1"/>
        <v/>
      </c>
      <c r="AG16" s="80"/>
      <c r="AH16" s="81"/>
      <c r="AI16" s="81"/>
      <c r="AJ16" s="81"/>
      <c r="AK16" s="81"/>
      <c r="AL16" s="81"/>
      <c r="AM16" s="81"/>
      <c r="AN16" s="81"/>
      <c r="AO16" s="81"/>
      <c r="AP16" s="81"/>
      <c r="AQ16" s="78"/>
      <c r="AR16" s="78"/>
      <c r="AS16" s="78"/>
      <c r="AT16" s="78"/>
      <c r="AU16" s="78"/>
      <c r="AV16" s="78"/>
      <c r="AW16" s="78"/>
      <c r="AX16" s="85"/>
      <c r="AY16" s="85"/>
      <c r="AZ16" s="85"/>
      <c r="BA16" s="85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6">
        <f t="shared" si="2"/>
        <v>0</v>
      </c>
    </row>
    <row r="17" spans="1:84" s="83" customFormat="1" ht="10.5" customHeight="1">
      <c r="A17" s="67"/>
      <c r="B17" s="68"/>
      <c r="C17" s="69"/>
      <c r="D17" s="70" t="str">
        <f t="shared" si="0"/>
        <v/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73" t="str">
        <f t="shared" si="1"/>
        <v/>
      </c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78"/>
      <c r="AR17" s="78"/>
      <c r="AS17" s="78"/>
      <c r="AT17" s="78"/>
      <c r="AU17" s="78"/>
      <c r="AV17" s="78"/>
      <c r="AW17" s="78"/>
      <c r="AX17" s="85"/>
      <c r="AY17" s="85"/>
      <c r="AZ17" s="85"/>
      <c r="BA17" s="85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6">
        <f t="shared" si="2"/>
        <v>0</v>
      </c>
    </row>
    <row r="18" spans="1:84" s="92" customFormat="1" ht="10.5" customHeight="1">
      <c r="A18" s="86"/>
      <c r="B18" s="87"/>
      <c r="C18" s="69"/>
      <c r="D18" s="70" t="str">
        <f t="shared" si="0"/>
        <v/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154"/>
      <c r="AF18" s="89" t="str">
        <f t="shared" si="1"/>
        <v/>
      </c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76">
        <f t="shared" si="2"/>
        <v>0</v>
      </c>
    </row>
    <row r="19" spans="1:84" s="83" customFormat="1" ht="10.5" customHeight="1">
      <c r="A19" s="67"/>
      <c r="B19" s="68"/>
      <c r="C19" s="69"/>
      <c r="D19" s="70" t="str">
        <f t="shared" si="0"/>
        <v/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73" t="str">
        <f t="shared" si="1"/>
        <v/>
      </c>
      <c r="AG19" s="80"/>
      <c r="AH19" s="81"/>
      <c r="AI19" s="81"/>
      <c r="AJ19" s="81"/>
      <c r="AK19" s="81"/>
      <c r="AL19" s="81"/>
      <c r="AM19" s="81"/>
      <c r="AN19" s="81"/>
      <c r="AO19" s="81"/>
      <c r="AP19" s="81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6">
        <f t="shared" si="2"/>
        <v>0</v>
      </c>
    </row>
    <row r="20" spans="1:84" s="94" customFormat="1" ht="10.5" customHeight="1">
      <c r="A20" s="67"/>
      <c r="B20" s="68"/>
      <c r="C20" s="69"/>
      <c r="D20" s="70" t="str">
        <f t="shared" si="0"/>
        <v/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93"/>
      <c r="AF20" s="73" t="str">
        <f t="shared" si="1"/>
        <v/>
      </c>
      <c r="AG20" s="80"/>
      <c r="AH20" s="81"/>
      <c r="AI20" s="81"/>
      <c r="AJ20" s="81"/>
      <c r="AK20" s="81"/>
      <c r="AL20" s="81"/>
      <c r="AM20" s="81"/>
      <c r="AN20" s="81"/>
      <c r="AO20" s="81"/>
      <c r="AP20" s="81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6">
        <f t="shared" si="2"/>
        <v>0</v>
      </c>
    </row>
    <row r="21" spans="1:84" s="94" customFormat="1" ht="10.5" customHeight="1">
      <c r="A21" s="67"/>
      <c r="B21" s="68"/>
      <c r="C21" s="69"/>
      <c r="D21" s="70" t="str">
        <f t="shared" si="0"/>
        <v/>
      </c>
      <c r="E21" s="7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5"/>
      <c r="Y21" s="85"/>
      <c r="Z21" s="85"/>
      <c r="AA21" s="85"/>
      <c r="AB21" s="85"/>
      <c r="AC21" s="85"/>
      <c r="AD21" s="85"/>
      <c r="AE21" s="96"/>
      <c r="AF21" s="73" t="str">
        <f t="shared" si="1"/>
        <v/>
      </c>
      <c r="AG21" s="80"/>
      <c r="AH21" s="81"/>
      <c r="AI21" s="81"/>
      <c r="AJ21" s="81"/>
      <c r="AK21" s="81"/>
      <c r="AL21" s="81"/>
      <c r="AM21" s="81"/>
      <c r="AN21" s="81"/>
      <c r="AO21" s="81"/>
      <c r="AP21" s="81"/>
      <c r="AQ21" s="78"/>
      <c r="AR21" s="78"/>
      <c r="AS21" s="78"/>
      <c r="AT21" s="78"/>
      <c r="AU21" s="78"/>
      <c r="AV21" s="85"/>
      <c r="AW21" s="85"/>
      <c r="AX21" s="78"/>
      <c r="AY21" s="78"/>
      <c r="AZ21" s="78"/>
      <c r="BA21" s="78"/>
      <c r="BB21" s="78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78"/>
      <c r="BV21" s="76">
        <f t="shared" si="2"/>
        <v>0</v>
      </c>
    </row>
    <row r="22" spans="1:84" s="94" customFormat="1" ht="10.5" customHeight="1">
      <c r="A22" s="67"/>
      <c r="B22" s="68"/>
      <c r="C22" s="69"/>
      <c r="D22" s="70" t="str">
        <f t="shared" si="0"/>
        <v/>
      </c>
      <c r="E22" s="7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7"/>
      <c r="X22" s="97"/>
      <c r="Y22" s="97"/>
      <c r="Z22" s="85"/>
      <c r="AA22" s="85"/>
      <c r="AB22" s="85"/>
      <c r="AC22" s="85"/>
      <c r="AD22" s="85"/>
      <c r="AE22" s="96"/>
      <c r="AF22" s="73" t="str">
        <f t="shared" si="1"/>
        <v/>
      </c>
      <c r="AG22" s="80"/>
      <c r="AH22" s="81"/>
      <c r="AI22" s="81"/>
      <c r="AJ22" s="81"/>
      <c r="AK22" s="81"/>
      <c r="AL22" s="81"/>
      <c r="AM22" s="81"/>
      <c r="AN22" s="81"/>
      <c r="AO22" s="81"/>
      <c r="AP22" s="81"/>
      <c r="AQ22" s="78"/>
      <c r="AR22" s="78"/>
      <c r="AS22" s="78"/>
      <c r="AT22" s="78"/>
      <c r="AU22" s="78"/>
      <c r="AV22" s="85"/>
      <c r="AW22" s="85"/>
      <c r="AX22" s="85"/>
      <c r="AY22" s="85"/>
      <c r="AZ22" s="85"/>
      <c r="BA22" s="85"/>
      <c r="BB22" s="78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78"/>
      <c r="BV22" s="76">
        <f t="shared" si="2"/>
        <v>0</v>
      </c>
    </row>
    <row r="23" spans="1:84" s="94" customFormat="1" ht="10.5" customHeight="1">
      <c r="A23" s="67"/>
      <c r="B23" s="68"/>
      <c r="C23" s="69"/>
      <c r="D23" s="70" t="str">
        <f t="shared" si="0"/>
        <v/>
      </c>
      <c r="E23" s="78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96"/>
      <c r="AF23" s="73" t="str">
        <f t="shared" si="1"/>
        <v/>
      </c>
      <c r="AG23" s="80"/>
      <c r="AH23" s="81"/>
      <c r="AI23" s="81"/>
      <c r="AJ23" s="81"/>
      <c r="AK23" s="81"/>
      <c r="AL23" s="81"/>
      <c r="AM23" s="81"/>
      <c r="AN23" s="81"/>
      <c r="AO23" s="81"/>
      <c r="AP23" s="81"/>
      <c r="AQ23" s="78"/>
      <c r="AR23" s="78"/>
      <c r="AS23" s="78"/>
      <c r="AT23" s="78"/>
      <c r="AU23" s="78"/>
      <c r="AV23" s="85"/>
      <c r="AW23" s="85"/>
      <c r="AX23" s="85"/>
      <c r="AY23" s="85"/>
      <c r="AZ23" s="85"/>
      <c r="BA23" s="85"/>
      <c r="BB23" s="78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78"/>
      <c r="BV23" s="76">
        <f t="shared" si="2"/>
        <v>0</v>
      </c>
    </row>
    <row r="24" spans="1:84" s="94" customFormat="1" ht="10.5" customHeight="1">
      <c r="A24" s="67"/>
      <c r="B24" s="68"/>
      <c r="C24" s="69"/>
      <c r="D24" s="70" t="str">
        <f t="shared" si="0"/>
        <v/>
      </c>
      <c r="E24" s="7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96"/>
      <c r="AF24" s="73" t="str">
        <f t="shared" si="1"/>
        <v/>
      </c>
      <c r="AG24" s="80"/>
      <c r="AH24" s="81"/>
      <c r="AI24" s="81"/>
      <c r="AJ24" s="81"/>
      <c r="AK24" s="81"/>
      <c r="AL24" s="81"/>
      <c r="AM24" s="81"/>
      <c r="AN24" s="81"/>
      <c r="AO24" s="81"/>
      <c r="AP24" s="81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78"/>
      <c r="BV24" s="76">
        <f t="shared" si="2"/>
        <v>0</v>
      </c>
    </row>
    <row r="25" spans="1:84" s="94" customFormat="1" ht="10.5" customHeight="1">
      <c r="A25" s="67"/>
      <c r="B25" s="68"/>
      <c r="C25" s="69"/>
      <c r="D25" s="70" t="str">
        <f t="shared" si="0"/>
        <v/>
      </c>
      <c r="E25" s="7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96"/>
      <c r="AF25" s="73" t="str">
        <f t="shared" si="1"/>
        <v/>
      </c>
      <c r="AG25" s="80"/>
      <c r="AH25" s="81"/>
      <c r="AI25" s="81"/>
      <c r="AJ25" s="81"/>
      <c r="AK25" s="81"/>
      <c r="AL25" s="81"/>
      <c r="AM25" s="81"/>
      <c r="AN25" s="81"/>
      <c r="AO25" s="81"/>
      <c r="AP25" s="81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78"/>
      <c r="BV25" s="76">
        <f t="shared" si="2"/>
        <v>0</v>
      </c>
    </row>
    <row r="26" spans="1:84" s="94" customFormat="1" ht="10.5" customHeight="1">
      <c r="A26" s="67"/>
      <c r="B26" s="68"/>
      <c r="C26" s="69"/>
      <c r="D26" s="70" t="str">
        <f t="shared" si="0"/>
        <v/>
      </c>
      <c r="E26" s="7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96"/>
      <c r="AF26" s="73" t="str">
        <f t="shared" si="1"/>
        <v/>
      </c>
      <c r="AG26" s="80"/>
      <c r="AH26" s="81"/>
      <c r="AI26" s="81"/>
      <c r="AJ26" s="81"/>
      <c r="AK26" s="81"/>
      <c r="AL26" s="81"/>
      <c r="AM26" s="81"/>
      <c r="AN26" s="81"/>
      <c r="AO26" s="81"/>
      <c r="AP26" s="81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78"/>
      <c r="BV26" s="76">
        <f t="shared" si="2"/>
        <v>0</v>
      </c>
    </row>
    <row r="27" spans="1:84" s="94" customFormat="1" ht="10.5" customHeight="1">
      <c r="A27" s="67"/>
      <c r="B27" s="68"/>
      <c r="C27" s="69"/>
      <c r="D27" s="70" t="str">
        <f t="shared" si="0"/>
        <v/>
      </c>
      <c r="E27" s="7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96"/>
      <c r="AF27" s="73" t="str">
        <f t="shared" si="1"/>
        <v/>
      </c>
      <c r="AG27" s="80"/>
      <c r="AH27" s="81"/>
      <c r="AI27" s="81"/>
      <c r="AJ27" s="81"/>
      <c r="AK27" s="81"/>
      <c r="AL27" s="81"/>
      <c r="AM27" s="81"/>
      <c r="AN27" s="81"/>
      <c r="AO27" s="81"/>
      <c r="AP27" s="81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78"/>
      <c r="BV27" s="76">
        <f t="shared" si="2"/>
        <v>0</v>
      </c>
    </row>
    <row r="28" spans="1:84" s="94" customFormat="1" ht="10.5" customHeight="1">
      <c r="A28" s="67"/>
      <c r="B28" s="68"/>
      <c r="C28" s="69"/>
      <c r="D28" s="70" t="str">
        <f t="shared" si="0"/>
        <v/>
      </c>
      <c r="E28" s="7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96"/>
      <c r="AF28" s="73" t="str">
        <f t="shared" si="1"/>
        <v/>
      </c>
      <c r="AG28" s="80"/>
      <c r="AH28" s="81"/>
      <c r="AI28" s="81"/>
      <c r="AJ28" s="81"/>
      <c r="AK28" s="81"/>
      <c r="AL28" s="81"/>
      <c r="AM28" s="81"/>
      <c r="AN28" s="81"/>
      <c r="AO28" s="81"/>
      <c r="AP28" s="81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78"/>
      <c r="BV28" s="76">
        <f t="shared" si="2"/>
        <v>0</v>
      </c>
    </row>
    <row r="29" spans="1:84" s="94" customFormat="1" ht="10.5" customHeight="1">
      <c r="A29" s="67"/>
      <c r="B29" s="68"/>
      <c r="C29" s="69"/>
      <c r="D29" s="70" t="str">
        <f t="shared" si="0"/>
        <v/>
      </c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96"/>
      <c r="AF29" s="73" t="str">
        <f t="shared" si="1"/>
        <v/>
      </c>
      <c r="AG29" s="102"/>
      <c r="AH29" s="103"/>
      <c r="AI29" s="103"/>
      <c r="AJ29" s="103"/>
      <c r="AK29" s="103"/>
      <c r="AL29" s="103"/>
      <c r="AM29" s="103"/>
      <c r="AN29" s="103"/>
      <c r="AO29" s="103"/>
      <c r="AP29" s="103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0"/>
      <c r="BV29" s="76">
        <f t="shared" si="2"/>
        <v>0</v>
      </c>
    </row>
    <row r="30" spans="1:84" s="110" customFormat="1" ht="10.5" customHeight="1">
      <c r="A30" s="67"/>
      <c r="B30" s="68"/>
      <c r="C30" s="69"/>
      <c r="D30" s="70" t="str">
        <f t="shared" si="0"/>
        <v/>
      </c>
      <c r="E30" s="78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96"/>
      <c r="AF30" s="73" t="str">
        <f t="shared" si="1"/>
        <v/>
      </c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78"/>
      <c r="BV30" s="159">
        <f t="shared" si="2"/>
        <v>0</v>
      </c>
      <c r="BW30" s="106"/>
      <c r="BX30" s="108"/>
      <c r="BY30" s="108"/>
      <c r="BZ30" s="108"/>
      <c r="CA30" s="108"/>
      <c r="CB30" s="108"/>
      <c r="CC30" s="108"/>
      <c r="CD30" s="108"/>
      <c r="CE30" s="108"/>
      <c r="CF30" s="108"/>
    </row>
    <row r="31" spans="1:84" s="110" customFormat="1" ht="10.5" customHeight="1">
      <c r="A31" s="67"/>
      <c r="B31" s="68"/>
      <c r="C31" s="69"/>
      <c r="D31" s="70" t="str">
        <f t="shared" si="0"/>
        <v/>
      </c>
      <c r="E31" s="78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12"/>
      <c r="W31" s="85"/>
      <c r="X31" s="85"/>
      <c r="Y31" s="85"/>
      <c r="Z31" s="85"/>
      <c r="AA31" s="85"/>
      <c r="AB31" s="85"/>
      <c r="AC31" s="85"/>
      <c r="AD31" s="85"/>
      <c r="AE31" s="96"/>
      <c r="AF31" s="73" t="str">
        <f t="shared" si="1"/>
        <v/>
      </c>
      <c r="AG31" s="80"/>
      <c r="AH31" s="81"/>
      <c r="AI31" s="81"/>
      <c r="AJ31" s="81"/>
      <c r="AK31" s="81"/>
      <c r="AL31" s="81"/>
      <c r="AM31" s="81"/>
      <c r="AN31" s="81"/>
      <c r="AO31" s="81"/>
      <c r="AP31" s="81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78"/>
      <c r="BV31" s="76">
        <f t="shared" si="2"/>
        <v>0</v>
      </c>
      <c r="BW31" s="106"/>
      <c r="BX31" s="108"/>
      <c r="BY31" s="108"/>
      <c r="BZ31" s="108"/>
      <c r="CA31" s="108"/>
      <c r="CB31" s="108"/>
      <c r="CC31" s="108"/>
      <c r="CD31" s="108"/>
      <c r="CE31" s="108"/>
      <c r="CF31" s="170"/>
    </row>
    <row r="32" spans="1:84" s="110" customFormat="1" ht="10.5" customHeight="1">
      <c r="A32" s="67"/>
      <c r="B32" s="68"/>
      <c r="C32" s="69"/>
      <c r="D32" s="70" t="str">
        <f t="shared" si="0"/>
        <v/>
      </c>
      <c r="E32" s="7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12"/>
      <c r="W32" s="85"/>
      <c r="X32" s="85"/>
      <c r="Y32" s="85"/>
      <c r="Z32" s="85"/>
      <c r="AA32" s="85"/>
      <c r="AB32" s="85"/>
      <c r="AC32" s="85"/>
      <c r="AD32" s="85"/>
      <c r="AE32" s="96"/>
      <c r="AF32" s="73" t="str">
        <f t="shared" si="1"/>
        <v/>
      </c>
      <c r="AG32" s="80"/>
      <c r="AH32" s="81"/>
      <c r="AI32" s="81"/>
      <c r="AJ32" s="81"/>
      <c r="AK32" s="81"/>
      <c r="AL32" s="81"/>
      <c r="AM32" s="81"/>
      <c r="AN32" s="81"/>
      <c r="AO32" s="81"/>
      <c r="AP32" s="81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78"/>
      <c r="BV32" s="76">
        <f t="shared" si="2"/>
        <v>0</v>
      </c>
      <c r="BW32" s="106"/>
      <c r="BX32" s="108"/>
      <c r="BY32" s="108"/>
      <c r="BZ32" s="108"/>
      <c r="CA32" s="108"/>
      <c r="CB32" s="108"/>
      <c r="CC32" s="108"/>
      <c r="CD32" s="108"/>
      <c r="CE32" s="108"/>
    </row>
    <row r="33" spans="1:83" s="110" customFormat="1" ht="10.5" customHeight="1">
      <c r="A33" s="67"/>
      <c r="B33" s="68"/>
      <c r="C33" s="69"/>
      <c r="D33" s="70" t="str">
        <f t="shared" si="0"/>
        <v/>
      </c>
      <c r="E33" s="78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96"/>
      <c r="AF33" s="73" t="str">
        <f t="shared" si="1"/>
        <v/>
      </c>
      <c r="AG33" s="80"/>
      <c r="AH33" s="81"/>
      <c r="AI33" s="81"/>
      <c r="AJ33" s="81"/>
      <c r="AK33" s="81"/>
      <c r="AL33" s="81"/>
      <c r="AM33" s="81"/>
      <c r="AN33" s="81"/>
      <c r="AO33" s="81"/>
      <c r="AP33" s="81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78"/>
      <c r="BV33" s="76">
        <f t="shared" si="2"/>
        <v>0</v>
      </c>
      <c r="BW33" s="106"/>
      <c r="BX33" s="108"/>
      <c r="BY33" s="108"/>
      <c r="BZ33" s="108"/>
      <c r="CA33" s="108"/>
      <c r="CB33" s="108"/>
      <c r="CC33" s="108"/>
      <c r="CD33" s="108"/>
      <c r="CE33" s="108"/>
    </row>
    <row r="34" spans="1:83" s="110" customFormat="1" ht="10.5" customHeight="1">
      <c r="A34" s="67"/>
      <c r="B34" s="68"/>
      <c r="C34" s="69"/>
      <c r="D34" s="70" t="str">
        <f t="shared" si="0"/>
        <v/>
      </c>
      <c r="E34" s="78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96"/>
      <c r="AF34" s="73" t="str">
        <f t="shared" si="1"/>
        <v/>
      </c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78"/>
      <c r="BV34" s="76">
        <f t="shared" si="2"/>
        <v>0</v>
      </c>
      <c r="BW34" s="106"/>
      <c r="BX34" s="108"/>
      <c r="BY34" s="108"/>
      <c r="BZ34" s="108"/>
      <c r="CA34" s="108"/>
      <c r="CB34" s="108"/>
      <c r="CC34" s="108"/>
      <c r="CD34" s="108"/>
      <c r="CE34" s="108"/>
    </row>
    <row r="35" spans="1:83" s="110" customFormat="1" ht="10.5" customHeight="1">
      <c r="A35" s="67"/>
      <c r="B35" s="68"/>
      <c r="C35" s="69"/>
      <c r="D35" s="70" t="str">
        <f t="shared" si="0"/>
        <v/>
      </c>
      <c r="E35" s="78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96"/>
      <c r="AF35" s="73" t="str">
        <f t="shared" si="1"/>
        <v/>
      </c>
      <c r="AG35" s="80"/>
      <c r="AH35" s="81"/>
      <c r="AI35" s="81"/>
      <c r="AJ35" s="81"/>
      <c r="AK35" s="81"/>
      <c r="AL35" s="81"/>
      <c r="AM35" s="81"/>
      <c r="AN35" s="81"/>
      <c r="AO35" s="81"/>
      <c r="AP35" s="81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78"/>
      <c r="BV35" s="76">
        <f t="shared" si="2"/>
        <v>0</v>
      </c>
      <c r="BW35" s="106"/>
      <c r="BX35" s="108"/>
      <c r="BY35" s="108"/>
      <c r="BZ35" s="108"/>
      <c r="CA35" s="108"/>
      <c r="CB35" s="108"/>
      <c r="CC35" s="108"/>
      <c r="CD35" s="108"/>
      <c r="CE35" s="108"/>
    </row>
    <row r="36" spans="1:83" s="110" customFormat="1" ht="10.5" customHeight="1">
      <c r="A36" s="67"/>
      <c r="B36" s="68"/>
      <c r="C36" s="69"/>
      <c r="D36" s="70" t="str">
        <f t="shared" si="0"/>
        <v/>
      </c>
      <c r="E36" s="78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96"/>
      <c r="AF36" s="73" t="str">
        <f t="shared" si="1"/>
        <v/>
      </c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78"/>
      <c r="BV36" s="76">
        <f t="shared" si="2"/>
        <v>0</v>
      </c>
      <c r="BW36" s="106"/>
      <c r="BX36" s="108"/>
      <c r="BY36" s="108"/>
      <c r="BZ36" s="108"/>
      <c r="CA36" s="108"/>
      <c r="CB36" s="108"/>
      <c r="CC36" s="108"/>
      <c r="CD36" s="108"/>
      <c r="CE36" s="108"/>
    </row>
    <row r="37" spans="1:83" s="110" customFormat="1" ht="10.5" customHeight="1">
      <c r="A37" s="67"/>
      <c r="B37" s="68"/>
      <c r="C37" s="69"/>
      <c r="D37" s="70" t="str">
        <f t="shared" si="0"/>
        <v/>
      </c>
      <c r="E37" s="78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16"/>
      <c r="AC37" s="116"/>
      <c r="AD37" s="85"/>
      <c r="AE37" s="96"/>
      <c r="AF37" s="73" t="str">
        <f t="shared" si="1"/>
        <v/>
      </c>
      <c r="AG37" s="80"/>
      <c r="AH37" s="81"/>
      <c r="AI37" s="81"/>
      <c r="AJ37" s="81"/>
      <c r="AK37" s="81"/>
      <c r="AL37" s="81"/>
      <c r="AM37" s="81"/>
      <c r="AN37" s="81"/>
      <c r="AO37" s="81"/>
      <c r="AP37" s="81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78"/>
      <c r="BV37" s="76">
        <f t="shared" si="2"/>
        <v>0</v>
      </c>
      <c r="BW37" s="106"/>
      <c r="BX37" s="108"/>
      <c r="BY37" s="108"/>
      <c r="BZ37" s="108"/>
      <c r="CA37" s="108"/>
      <c r="CB37" s="108"/>
      <c r="CC37" s="108"/>
      <c r="CD37" s="108"/>
      <c r="CE37" s="108"/>
    </row>
    <row r="38" spans="1:83" s="110" customFormat="1" ht="10.5" customHeight="1">
      <c r="A38" s="67"/>
      <c r="B38" s="68"/>
      <c r="C38" s="69"/>
      <c r="D38" s="70" t="str">
        <f t="shared" si="0"/>
        <v/>
      </c>
      <c r="E38" s="78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117"/>
      <c r="W38" s="85"/>
      <c r="X38" s="85"/>
      <c r="Y38" s="85"/>
      <c r="Z38" s="85"/>
      <c r="AA38" s="85"/>
      <c r="AB38" s="85"/>
      <c r="AC38" s="85"/>
      <c r="AD38" s="85"/>
      <c r="AE38" s="96"/>
      <c r="AF38" s="73" t="str">
        <f t="shared" si="1"/>
        <v/>
      </c>
      <c r="AG38" s="80"/>
      <c r="AH38" s="81"/>
      <c r="AI38" s="81"/>
      <c r="AJ38" s="81"/>
      <c r="AK38" s="81"/>
      <c r="AL38" s="81"/>
      <c r="AM38" s="81"/>
      <c r="AN38" s="81"/>
      <c r="AO38" s="81"/>
      <c r="AP38" s="81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78"/>
      <c r="BV38" s="76">
        <f t="shared" si="2"/>
        <v>0</v>
      </c>
      <c r="BW38" s="106"/>
      <c r="BX38" s="108"/>
      <c r="BY38" s="108"/>
      <c r="BZ38" s="108"/>
      <c r="CA38" s="108"/>
      <c r="CB38" s="108"/>
      <c r="CC38" s="108"/>
      <c r="CD38" s="108"/>
      <c r="CE38" s="108"/>
    </row>
    <row r="39" spans="1:83" s="110" customFormat="1" ht="10.5" customHeight="1">
      <c r="A39" s="67"/>
      <c r="B39" s="68"/>
      <c r="C39" s="69"/>
      <c r="D39" s="70" t="str">
        <f t="shared" si="0"/>
        <v/>
      </c>
      <c r="E39" s="78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96"/>
      <c r="AF39" s="73" t="str">
        <f t="shared" si="1"/>
        <v/>
      </c>
      <c r="AG39" s="80"/>
      <c r="AH39" s="81"/>
      <c r="AI39" s="81"/>
      <c r="AJ39" s="81"/>
      <c r="AK39" s="81"/>
      <c r="AL39" s="81"/>
      <c r="AM39" s="81"/>
      <c r="AN39" s="81"/>
      <c r="AO39" s="81"/>
      <c r="AP39" s="81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78"/>
      <c r="BV39" s="76">
        <f t="shared" si="2"/>
        <v>0</v>
      </c>
      <c r="BW39" s="106"/>
      <c r="BX39" s="108"/>
      <c r="BY39" s="108"/>
      <c r="BZ39" s="108"/>
      <c r="CA39" s="108"/>
      <c r="CB39" s="108"/>
      <c r="CC39" s="108"/>
      <c r="CD39" s="108"/>
      <c r="CE39" s="108"/>
    </row>
    <row r="40" spans="1:83" s="110" customFormat="1" ht="10.5" customHeight="1">
      <c r="A40" s="67"/>
      <c r="B40" s="68"/>
      <c r="C40" s="69"/>
      <c r="D40" s="70" t="str">
        <f t="shared" si="0"/>
        <v/>
      </c>
      <c r="E40" s="78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96"/>
      <c r="AF40" s="73" t="str">
        <f t="shared" si="1"/>
        <v/>
      </c>
      <c r="AG40" s="80"/>
      <c r="AH40" s="81"/>
      <c r="AI40" s="81"/>
      <c r="AJ40" s="81"/>
      <c r="AK40" s="81"/>
      <c r="AL40" s="81"/>
      <c r="AM40" s="81"/>
      <c r="AN40" s="81"/>
      <c r="AO40" s="81"/>
      <c r="AP40" s="81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118"/>
      <c r="BP40" s="85"/>
      <c r="BQ40" s="85"/>
      <c r="BR40" s="85"/>
      <c r="BS40" s="85"/>
      <c r="BT40" s="85"/>
      <c r="BU40" s="78"/>
      <c r="BV40" s="76">
        <f t="shared" si="2"/>
        <v>0</v>
      </c>
      <c r="BW40" s="106"/>
      <c r="BX40" s="108"/>
      <c r="BY40" s="108"/>
      <c r="BZ40" s="108"/>
      <c r="CA40" s="108"/>
      <c r="CB40" s="108"/>
      <c r="CC40" s="108"/>
      <c r="CD40" s="108"/>
      <c r="CE40" s="108"/>
    </row>
    <row r="41" spans="1:83" s="110" customFormat="1" ht="10.5" customHeight="1">
      <c r="A41" s="67"/>
      <c r="B41" s="68"/>
      <c r="C41" s="69"/>
      <c r="D41" s="70" t="str">
        <f t="shared" si="0"/>
        <v/>
      </c>
      <c r="E41" s="78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96"/>
      <c r="AF41" s="73" t="str">
        <f t="shared" si="1"/>
        <v/>
      </c>
      <c r="AG41" s="80"/>
      <c r="AH41" s="81"/>
      <c r="AI41" s="81"/>
      <c r="AJ41" s="81"/>
      <c r="AK41" s="81"/>
      <c r="AL41" s="81"/>
      <c r="AM41" s="81"/>
      <c r="AN41" s="81"/>
      <c r="AO41" s="81"/>
      <c r="AP41" s="81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119"/>
      <c r="BP41" s="85"/>
      <c r="BQ41" s="85"/>
      <c r="BR41" s="85"/>
      <c r="BS41" s="85"/>
      <c r="BT41" s="85"/>
      <c r="BU41" s="78"/>
      <c r="BV41" s="76">
        <f t="shared" si="2"/>
        <v>0</v>
      </c>
      <c r="BW41" s="106"/>
      <c r="BX41" s="108"/>
      <c r="BY41" s="108"/>
      <c r="BZ41" s="108"/>
      <c r="CA41" s="108"/>
      <c r="CB41" s="108"/>
      <c r="CC41" s="108"/>
      <c r="CD41" s="108"/>
      <c r="CE41" s="108"/>
    </row>
    <row r="42" spans="1:83" s="114" customFormat="1" ht="10.5" customHeight="1">
      <c r="A42" s="120"/>
      <c r="B42" s="121"/>
      <c r="C42" s="122"/>
      <c r="D42" s="70" t="str">
        <f t="shared" si="0"/>
        <v/>
      </c>
      <c r="E42" s="78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4"/>
      <c r="AF42" s="125" t="str">
        <f t="shared" si="1"/>
        <v/>
      </c>
      <c r="AG42" s="102"/>
      <c r="AH42" s="81"/>
      <c r="AI42" s="103"/>
      <c r="AJ42" s="103"/>
      <c r="AK42" s="103"/>
      <c r="AL42" s="103"/>
      <c r="AM42" s="103"/>
      <c r="AN42" s="103"/>
      <c r="AO42" s="103"/>
      <c r="AP42" s="10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78"/>
      <c r="BV42" s="76">
        <f t="shared" si="2"/>
        <v>0</v>
      </c>
      <c r="BW42" s="106"/>
      <c r="BX42" s="108"/>
      <c r="BY42" s="108"/>
      <c r="BZ42" s="108"/>
      <c r="CA42" s="108"/>
      <c r="CB42" s="108"/>
      <c r="CC42" s="108"/>
      <c r="CD42" s="108"/>
      <c r="CE42" s="108"/>
    </row>
    <row r="43" spans="1:83" s="134" customFormat="1" ht="9">
      <c r="A43" s="127"/>
      <c r="B43" s="127"/>
      <c r="C43" s="128" t="s">
        <v>129</v>
      </c>
      <c r="D43" s="156">
        <f t="shared" ref="D43:AE43" si="3">SUM(D12:D42)</f>
        <v>0</v>
      </c>
      <c r="E43" s="129">
        <f t="shared" si="3"/>
        <v>0</v>
      </c>
      <c r="F43" s="129">
        <f t="shared" si="3"/>
        <v>0</v>
      </c>
      <c r="G43" s="129">
        <f t="shared" si="3"/>
        <v>0</v>
      </c>
      <c r="H43" s="129">
        <f t="shared" si="3"/>
        <v>0</v>
      </c>
      <c r="I43" s="129">
        <f t="shared" si="3"/>
        <v>0</v>
      </c>
      <c r="J43" s="129">
        <f t="shared" si="3"/>
        <v>0</v>
      </c>
      <c r="K43" s="129">
        <f t="shared" si="3"/>
        <v>0</v>
      </c>
      <c r="L43" s="129">
        <f t="shared" si="3"/>
        <v>0</v>
      </c>
      <c r="M43" s="129">
        <f t="shared" si="3"/>
        <v>0</v>
      </c>
      <c r="N43" s="129">
        <f t="shared" si="3"/>
        <v>0</v>
      </c>
      <c r="O43" s="129">
        <f t="shared" si="3"/>
        <v>0</v>
      </c>
      <c r="P43" s="129">
        <f t="shared" si="3"/>
        <v>0</v>
      </c>
      <c r="Q43" s="129">
        <f t="shared" si="3"/>
        <v>0</v>
      </c>
      <c r="R43" s="129">
        <f t="shared" si="3"/>
        <v>0</v>
      </c>
      <c r="S43" s="129">
        <f t="shared" si="3"/>
        <v>0</v>
      </c>
      <c r="T43" s="129">
        <f t="shared" si="3"/>
        <v>0</v>
      </c>
      <c r="U43" s="129">
        <f t="shared" si="3"/>
        <v>0</v>
      </c>
      <c r="V43" s="129">
        <f t="shared" si="3"/>
        <v>0</v>
      </c>
      <c r="W43" s="129">
        <f t="shared" si="3"/>
        <v>0</v>
      </c>
      <c r="X43" s="129">
        <f t="shared" si="3"/>
        <v>0</v>
      </c>
      <c r="Y43" s="129">
        <f t="shared" si="3"/>
        <v>0</v>
      </c>
      <c r="Z43" s="129">
        <f t="shared" si="3"/>
        <v>0</v>
      </c>
      <c r="AA43" s="129">
        <f t="shared" si="3"/>
        <v>0</v>
      </c>
      <c r="AB43" s="129">
        <f t="shared" si="3"/>
        <v>0</v>
      </c>
      <c r="AC43" s="129">
        <f t="shared" si="3"/>
        <v>0</v>
      </c>
      <c r="AD43" s="129">
        <f t="shared" si="3"/>
        <v>0</v>
      </c>
      <c r="AE43" s="130">
        <f t="shared" si="3"/>
        <v>0</v>
      </c>
      <c r="AF43" s="131"/>
      <c r="AG43" s="131">
        <f t="shared" ref="AG43:BV43" si="4">SUM(AG12:AG42)</f>
        <v>0</v>
      </c>
      <c r="AH43" s="132">
        <f t="shared" si="4"/>
        <v>0</v>
      </c>
      <c r="AI43" s="132">
        <f t="shared" si="4"/>
        <v>0</v>
      </c>
      <c r="AJ43" s="132">
        <f t="shared" si="4"/>
        <v>0</v>
      </c>
      <c r="AK43" s="132">
        <f t="shared" si="4"/>
        <v>0</v>
      </c>
      <c r="AL43" s="131">
        <f t="shared" si="4"/>
        <v>0</v>
      </c>
      <c r="AM43" s="131">
        <f t="shared" si="4"/>
        <v>0</v>
      </c>
      <c r="AN43" s="131">
        <f t="shared" si="4"/>
        <v>0</v>
      </c>
      <c r="AO43" s="131">
        <f t="shared" si="4"/>
        <v>0</v>
      </c>
      <c r="AP43" s="131">
        <f t="shared" si="4"/>
        <v>0</v>
      </c>
      <c r="AQ43" s="132">
        <f t="shared" si="4"/>
        <v>0</v>
      </c>
      <c r="AR43" s="132">
        <f t="shared" si="4"/>
        <v>0</v>
      </c>
      <c r="AS43" s="132">
        <f t="shared" si="4"/>
        <v>0</v>
      </c>
      <c r="AT43" s="132">
        <f t="shared" si="4"/>
        <v>0</v>
      </c>
      <c r="AU43" s="132">
        <f t="shared" si="4"/>
        <v>0</v>
      </c>
      <c r="AV43" s="132">
        <f t="shared" si="4"/>
        <v>0</v>
      </c>
      <c r="AW43" s="132">
        <f t="shared" si="4"/>
        <v>0</v>
      </c>
      <c r="AX43" s="132">
        <f t="shared" si="4"/>
        <v>0</v>
      </c>
      <c r="AY43" s="132">
        <f t="shared" si="4"/>
        <v>0</v>
      </c>
      <c r="AZ43" s="132">
        <f t="shared" si="4"/>
        <v>0</v>
      </c>
      <c r="BA43" s="132">
        <f t="shared" si="4"/>
        <v>0</v>
      </c>
      <c r="BB43" s="132">
        <f t="shared" si="4"/>
        <v>0</v>
      </c>
      <c r="BC43" s="132">
        <f t="shared" si="4"/>
        <v>0</v>
      </c>
      <c r="BD43" s="132">
        <f t="shared" si="4"/>
        <v>0</v>
      </c>
      <c r="BE43" s="132">
        <f t="shared" si="4"/>
        <v>0</v>
      </c>
      <c r="BF43" s="132">
        <f t="shared" si="4"/>
        <v>0</v>
      </c>
      <c r="BG43" s="132">
        <f t="shared" si="4"/>
        <v>0</v>
      </c>
      <c r="BH43" s="132">
        <f t="shared" si="4"/>
        <v>0</v>
      </c>
      <c r="BI43" s="132">
        <f t="shared" si="4"/>
        <v>0</v>
      </c>
      <c r="BJ43" s="132">
        <f t="shared" si="4"/>
        <v>0</v>
      </c>
      <c r="BK43" s="132">
        <f t="shared" si="4"/>
        <v>0</v>
      </c>
      <c r="BL43" s="132">
        <f t="shared" si="4"/>
        <v>0</v>
      </c>
      <c r="BM43" s="132">
        <f t="shared" si="4"/>
        <v>0</v>
      </c>
      <c r="BN43" s="132">
        <f t="shared" si="4"/>
        <v>0</v>
      </c>
      <c r="BO43" s="132">
        <f t="shared" si="4"/>
        <v>0</v>
      </c>
      <c r="BP43" s="132">
        <f t="shared" si="4"/>
        <v>0</v>
      </c>
      <c r="BQ43" s="132">
        <f t="shared" si="4"/>
        <v>0</v>
      </c>
      <c r="BR43" s="132">
        <f t="shared" si="4"/>
        <v>0</v>
      </c>
      <c r="BS43" s="132">
        <f t="shared" si="4"/>
        <v>0</v>
      </c>
      <c r="BT43" s="132">
        <f t="shared" si="4"/>
        <v>0</v>
      </c>
      <c r="BU43" s="132">
        <f t="shared" si="4"/>
        <v>0</v>
      </c>
      <c r="BV43" s="164">
        <f t="shared" si="4"/>
        <v>0</v>
      </c>
      <c r="BW43" s="165"/>
      <c r="BX43" s="135"/>
      <c r="BY43" s="135"/>
      <c r="BZ43" s="135"/>
      <c r="CA43" s="135"/>
      <c r="CB43" s="135"/>
      <c r="CC43" s="135"/>
      <c r="CD43" s="135"/>
      <c r="CE43" s="135"/>
    </row>
    <row r="44" spans="1:83" s="134" customFormat="1" ht="9.75" thickBot="1">
      <c r="A44" s="136"/>
      <c r="B44" s="136"/>
      <c r="C44" s="137" t="s">
        <v>130</v>
      </c>
      <c r="D44" s="138">
        <f t="shared" ref="D44:AE44" si="5">D11+D43</f>
        <v>0</v>
      </c>
      <c r="E44" s="140">
        <f t="shared" si="5"/>
        <v>0</v>
      </c>
      <c r="F44" s="140">
        <f t="shared" si="5"/>
        <v>0</v>
      </c>
      <c r="G44" s="140">
        <f t="shared" si="5"/>
        <v>0</v>
      </c>
      <c r="H44" s="140">
        <f t="shared" si="5"/>
        <v>0</v>
      </c>
      <c r="I44" s="140">
        <f t="shared" si="5"/>
        <v>0</v>
      </c>
      <c r="J44" s="140">
        <f t="shared" si="5"/>
        <v>0</v>
      </c>
      <c r="K44" s="140">
        <f t="shared" si="5"/>
        <v>0</v>
      </c>
      <c r="L44" s="140">
        <f t="shared" si="5"/>
        <v>0</v>
      </c>
      <c r="M44" s="140">
        <f t="shared" si="5"/>
        <v>0</v>
      </c>
      <c r="N44" s="140">
        <f t="shared" si="5"/>
        <v>0</v>
      </c>
      <c r="O44" s="140">
        <f t="shared" si="5"/>
        <v>0</v>
      </c>
      <c r="P44" s="140">
        <f t="shared" si="5"/>
        <v>0</v>
      </c>
      <c r="Q44" s="140">
        <f t="shared" si="5"/>
        <v>0</v>
      </c>
      <c r="R44" s="140">
        <f t="shared" si="5"/>
        <v>0</v>
      </c>
      <c r="S44" s="140">
        <f t="shared" si="5"/>
        <v>0</v>
      </c>
      <c r="T44" s="140">
        <f t="shared" si="5"/>
        <v>0</v>
      </c>
      <c r="U44" s="140">
        <f t="shared" si="5"/>
        <v>0</v>
      </c>
      <c r="V44" s="140">
        <f t="shared" si="5"/>
        <v>0</v>
      </c>
      <c r="W44" s="140">
        <f t="shared" si="5"/>
        <v>0</v>
      </c>
      <c r="X44" s="140">
        <f t="shared" si="5"/>
        <v>0</v>
      </c>
      <c r="Y44" s="140">
        <f t="shared" si="5"/>
        <v>0</v>
      </c>
      <c r="Z44" s="140">
        <f t="shared" si="5"/>
        <v>0</v>
      </c>
      <c r="AA44" s="140">
        <f t="shared" si="5"/>
        <v>0</v>
      </c>
      <c r="AB44" s="140">
        <f t="shared" si="5"/>
        <v>0</v>
      </c>
      <c r="AC44" s="140">
        <f t="shared" si="5"/>
        <v>0</v>
      </c>
      <c r="AD44" s="140">
        <f t="shared" si="5"/>
        <v>0</v>
      </c>
      <c r="AE44" s="141">
        <f t="shared" si="5"/>
        <v>0</v>
      </c>
      <c r="AF44" s="142"/>
      <c r="AG44" s="142">
        <f>SUM(AG11+AG43)</f>
        <v>0</v>
      </c>
      <c r="AH44" s="143">
        <f t="shared" ref="AH44:BR44" si="6">AH11+AH43</f>
        <v>0</v>
      </c>
      <c r="AI44" s="143">
        <f t="shared" si="6"/>
        <v>0</v>
      </c>
      <c r="AJ44" s="143">
        <f t="shared" si="6"/>
        <v>0</v>
      </c>
      <c r="AK44" s="143">
        <f t="shared" si="6"/>
        <v>0</v>
      </c>
      <c r="AL44" s="143">
        <f t="shared" si="6"/>
        <v>0</v>
      </c>
      <c r="AM44" s="143">
        <f t="shared" si="6"/>
        <v>0</v>
      </c>
      <c r="AN44" s="143">
        <f t="shared" si="6"/>
        <v>0</v>
      </c>
      <c r="AO44" s="143">
        <f t="shared" si="6"/>
        <v>0</v>
      </c>
      <c r="AP44" s="143">
        <f t="shared" si="6"/>
        <v>0</v>
      </c>
      <c r="AQ44" s="143">
        <f t="shared" si="6"/>
        <v>0</v>
      </c>
      <c r="AR44" s="143">
        <f t="shared" si="6"/>
        <v>0</v>
      </c>
      <c r="AS44" s="143">
        <f t="shared" si="6"/>
        <v>0</v>
      </c>
      <c r="AT44" s="143">
        <f t="shared" si="6"/>
        <v>0</v>
      </c>
      <c r="AU44" s="143">
        <f t="shared" si="6"/>
        <v>0</v>
      </c>
      <c r="AV44" s="143">
        <f t="shared" si="6"/>
        <v>0</v>
      </c>
      <c r="AW44" s="143">
        <f t="shared" si="6"/>
        <v>0</v>
      </c>
      <c r="AX44" s="143">
        <f t="shared" si="6"/>
        <v>0</v>
      </c>
      <c r="AY44" s="143">
        <f t="shared" si="6"/>
        <v>0</v>
      </c>
      <c r="AZ44" s="143">
        <f t="shared" si="6"/>
        <v>0</v>
      </c>
      <c r="BA44" s="143">
        <f t="shared" si="6"/>
        <v>0</v>
      </c>
      <c r="BB44" s="143">
        <f t="shared" si="6"/>
        <v>0</v>
      </c>
      <c r="BC44" s="143">
        <f t="shared" si="6"/>
        <v>0</v>
      </c>
      <c r="BD44" s="143">
        <f t="shared" si="6"/>
        <v>0</v>
      </c>
      <c r="BE44" s="143">
        <f t="shared" si="6"/>
        <v>0</v>
      </c>
      <c r="BF44" s="143">
        <f t="shared" si="6"/>
        <v>0</v>
      </c>
      <c r="BG44" s="143">
        <f t="shared" si="6"/>
        <v>0</v>
      </c>
      <c r="BH44" s="143">
        <f t="shared" si="6"/>
        <v>0</v>
      </c>
      <c r="BI44" s="143">
        <f t="shared" si="6"/>
        <v>0</v>
      </c>
      <c r="BJ44" s="143">
        <f t="shared" si="6"/>
        <v>0</v>
      </c>
      <c r="BK44" s="143">
        <f t="shared" si="6"/>
        <v>0</v>
      </c>
      <c r="BL44" s="143">
        <f t="shared" si="6"/>
        <v>0</v>
      </c>
      <c r="BM44" s="143">
        <f t="shared" si="6"/>
        <v>0</v>
      </c>
      <c r="BN44" s="143">
        <f t="shared" si="6"/>
        <v>0</v>
      </c>
      <c r="BO44" s="143">
        <f t="shared" si="6"/>
        <v>0</v>
      </c>
      <c r="BP44" s="143">
        <f t="shared" si="6"/>
        <v>0</v>
      </c>
      <c r="BQ44" s="143">
        <f t="shared" si="6"/>
        <v>0</v>
      </c>
      <c r="BR44" s="143">
        <f t="shared" si="6"/>
        <v>0</v>
      </c>
      <c r="BS44" s="143">
        <f>BS11+BS43</f>
        <v>0</v>
      </c>
      <c r="BT44" s="143">
        <f>BT11+BT43</f>
        <v>0</v>
      </c>
      <c r="BU44" s="143">
        <f>BU11+BU43</f>
        <v>0</v>
      </c>
      <c r="BV44" s="144">
        <f>BV11+BV43</f>
        <v>0</v>
      </c>
    </row>
    <row r="45" spans="1:83" ht="13.5" thickBot="1">
      <c r="AF45" s="1" t="str">
        <f t="shared" ref="AF45" si="7">IF(B45=0,"",B45)</f>
        <v/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V45" s="1" t="str">
        <f t="shared" ref="BV45" si="8">IF(AR45=0,"",AR45)</f>
        <v/>
      </c>
    </row>
    <row r="46" spans="1:83" s="94" customFormat="1" ht="10.5" customHeight="1" thickBot="1">
      <c r="C46" s="270" t="s">
        <v>131</v>
      </c>
      <c r="D46" s="270"/>
      <c r="E46" s="244">
        <f>D44</f>
        <v>0</v>
      </c>
      <c r="F46" s="244"/>
      <c r="G46" s="148"/>
      <c r="H46" s="245" t="s">
        <v>132</v>
      </c>
      <c r="I46" s="245"/>
      <c r="J46" s="246">
        <f>SUM(AE44)-BU44</f>
        <v>0</v>
      </c>
      <c r="K46" s="246"/>
      <c r="L46" s="148"/>
      <c r="M46" s="148"/>
      <c r="N46" s="148"/>
      <c r="O46" s="148"/>
      <c r="P46" s="148"/>
      <c r="AB46" s="213" t="b">
        <f>EXACT(BR44,AB44)</f>
        <v>1</v>
      </c>
      <c r="BN46" s="134"/>
      <c r="BR46" s="213" t="b">
        <f>EXACT(AB44,BR44)</f>
        <v>1</v>
      </c>
    </row>
    <row r="47" spans="1:83" s="94" customFormat="1" ht="10.5" customHeight="1" thickBot="1">
      <c r="C47" s="228" t="s">
        <v>240</v>
      </c>
      <c r="D47" s="228"/>
      <c r="E47" s="232">
        <f>SUM(Janvier!AE11)</f>
        <v>0</v>
      </c>
      <c r="F47" s="232"/>
      <c r="G47" s="149"/>
      <c r="H47" s="245" t="s">
        <v>133</v>
      </c>
      <c r="I47" s="245"/>
      <c r="J47" s="246">
        <f>SUM(AD44)-BT44</f>
        <v>0</v>
      </c>
      <c r="K47" s="246"/>
      <c r="N47" s="108"/>
      <c r="O47" s="150"/>
      <c r="BG47" s="134"/>
    </row>
    <row r="48" spans="1:83" s="94" customFormat="1" ht="10.5" customHeight="1" thickBot="1">
      <c r="C48" s="228" t="s">
        <v>242</v>
      </c>
      <c r="D48" s="228"/>
      <c r="E48" s="232">
        <f>SUM(Janvier!AD11)</f>
        <v>0</v>
      </c>
      <c r="F48" s="232"/>
      <c r="G48" s="151"/>
      <c r="H48" s="274" t="s">
        <v>238</v>
      </c>
      <c r="I48" s="275"/>
      <c r="J48" s="250">
        <f>SUM(AC44)-BS44</f>
        <v>0</v>
      </c>
      <c r="K48" s="250"/>
      <c r="X48" s="150"/>
      <c r="BP48" s="134"/>
    </row>
    <row r="49" spans="3:74" s="94" customFormat="1" ht="10.5" customHeight="1" thickBot="1">
      <c r="C49" s="233" t="s">
        <v>241</v>
      </c>
      <c r="D49" s="234"/>
      <c r="E49" s="232">
        <f>SUM(Janvier!AC11)</f>
        <v>0</v>
      </c>
      <c r="F49" s="232"/>
      <c r="G49" s="151"/>
      <c r="H49" s="271" t="s">
        <v>4</v>
      </c>
      <c r="I49" s="272"/>
      <c r="J49" s="251">
        <f>SUM(J46:K48)</f>
        <v>0</v>
      </c>
      <c r="K49" s="252"/>
      <c r="X49" s="150"/>
      <c r="BP49" s="134"/>
    </row>
    <row r="50" spans="3:74" s="94" customFormat="1" ht="10.5" customHeight="1">
      <c r="C50" s="235" t="s">
        <v>243</v>
      </c>
      <c r="D50" s="236"/>
      <c r="E50" s="232">
        <f>SUM(Janvier!BS11)</f>
        <v>0</v>
      </c>
      <c r="F50" s="232"/>
      <c r="G50" s="151"/>
      <c r="H50" s="207"/>
      <c r="I50" s="207"/>
      <c r="J50" s="208"/>
      <c r="K50" s="208"/>
      <c r="T50" s="150"/>
      <c r="BL50" s="134"/>
    </row>
    <row r="51" spans="3:74" s="94" customFormat="1" ht="10.5" customHeight="1" thickBot="1">
      <c r="C51" s="283" t="s">
        <v>134</v>
      </c>
      <c r="D51" s="283"/>
      <c r="E51" s="282">
        <f>BV44</f>
        <v>0</v>
      </c>
      <c r="F51" s="282"/>
      <c r="G51" s="152"/>
      <c r="H51" s="152"/>
      <c r="I51" s="152"/>
      <c r="J51" s="152"/>
      <c r="K51" s="152"/>
      <c r="L51" s="152"/>
      <c r="M51" s="152"/>
    </row>
    <row r="52" spans="3:74" s="94" customFormat="1" ht="10.5" customHeight="1" thickBot="1">
      <c r="C52" s="226" t="s">
        <v>135</v>
      </c>
      <c r="D52" s="226"/>
      <c r="E52" s="227">
        <f>SUM(E46:E49)-E51-E50</f>
        <v>0</v>
      </c>
      <c r="F52" s="227"/>
      <c r="G52" s="148"/>
      <c r="H52" s="148"/>
      <c r="I52" s="148"/>
      <c r="J52" s="148"/>
      <c r="K52" s="223" t="b">
        <f>EXACT(E52,J49)</f>
        <v>1</v>
      </c>
      <c r="L52" s="148"/>
      <c r="M52" s="148"/>
    </row>
    <row r="53" spans="3:74">
      <c r="BP53" s="2"/>
      <c r="BT53" s="2"/>
      <c r="BV53" s="1"/>
    </row>
    <row r="65536" spans="70:70">
      <c r="BR65536" s="1" t="s">
        <v>136</v>
      </c>
    </row>
  </sheetData>
  <sheetProtection password="CC6F" sheet="1" objects="1" scenarios="1"/>
  <mergeCells count="36">
    <mergeCell ref="BR2:BR9"/>
    <mergeCell ref="BT2:BT9"/>
    <mergeCell ref="BU2:BU9"/>
    <mergeCell ref="A3:C4"/>
    <mergeCell ref="U3:U9"/>
    <mergeCell ref="Y3:Y9"/>
    <mergeCell ref="BD3:BD9"/>
    <mergeCell ref="A6:C8"/>
    <mergeCell ref="AD2:AD9"/>
    <mergeCell ref="AE2:AE9"/>
    <mergeCell ref="BS2:BS9"/>
    <mergeCell ref="AC2:AC9"/>
    <mergeCell ref="A11:B11"/>
    <mergeCell ref="AB2:AB9"/>
    <mergeCell ref="C51:D51"/>
    <mergeCell ref="E51:F51"/>
    <mergeCell ref="C46:D46"/>
    <mergeCell ref="E46:F46"/>
    <mergeCell ref="H46:I46"/>
    <mergeCell ref="J46:K46"/>
    <mergeCell ref="H47:I47"/>
    <mergeCell ref="J47:K47"/>
    <mergeCell ref="H48:I48"/>
    <mergeCell ref="H49:I49"/>
    <mergeCell ref="J48:K48"/>
    <mergeCell ref="J49:K49"/>
    <mergeCell ref="E49:F49"/>
    <mergeCell ref="E50:F50"/>
    <mergeCell ref="C52:D52"/>
    <mergeCell ref="E52:F52"/>
    <mergeCell ref="C47:D47"/>
    <mergeCell ref="E47:F47"/>
    <mergeCell ref="C48:D48"/>
    <mergeCell ref="E48:F48"/>
    <mergeCell ref="C49:D49"/>
    <mergeCell ref="C50:D50"/>
  </mergeCells>
  <conditionalFormatting sqref="K52">
    <cfRule type="expression" dxfId="4" priority="3">
      <formula>FIND($E$52,$J$49)</formula>
    </cfRule>
  </conditionalFormatting>
  <conditionalFormatting sqref="AB46">
    <cfRule type="expression" dxfId="3" priority="2">
      <formula>EXACT(BR44,AB44)</formula>
    </cfRule>
  </conditionalFormatting>
  <conditionalFormatting sqref="BR46">
    <cfRule type="expression" dxfId="2" priority="1">
      <formula>EXACT(AB44,BR44)</formula>
    </cfRule>
  </conditionalFormatting>
  <printOptions horizontalCentered="1"/>
  <pageMargins left="0.25" right="0.25" top="0.75" bottom="0.75" header="0.3" footer="0.3"/>
  <pageSetup paperSize="9" scale="85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2"/>
  <sheetViews>
    <sheetView zoomScaleSheetLayoutView="100" workbookViewId="0">
      <selection activeCell="H63" sqref="H63"/>
    </sheetView>
  </sheetViews>
  <sheetFormatPr baseColWidth="10" defaultRowHeight="12.75"/>
  <cols>
    <col min="1" max="1" width="30" style="1" customWidth="1"/>
    <col min="2" max="2" width="10.28515625" style="1" customWidth="1"/>
    <col min="3" max="3" width="38" style="1" customWidth="1"/>
    <col min="4" max="4" width="9.85546875" style="1" customWidth="1"/>
    <col min="5" max="5" width="4.140625" style="1" customWidth="1"/>
    <col min="6" max="6" width="14.5703125" style="1" customWidth="1"/>
    <col min="7" max="16384" width="11.42578125" style="1"/>
  </cols>
  <sheetData>
    <row r="1" spans="1:6" ht="15.75">
      <c r="A1" s="284" t="s">
        <v>149</v>
      </c>
      <c r="B1" s="284"/>
      <c r="C1" s="171" t="s">
        <v>150</v>
      </c>
      <c r="D1" s="172">
        <v>31</v>
      </c>
      <c r="E1" s="173">
        <v>12</v>
      </c>
      <c r="F1" s="174">
        <v>2017</v>
      </c>
    </row>
    <row r="2" spans="1:6" ht="8.1" customHeight="1">
      <c r="B2" s="175"/>
      <c r="D2" s="176"/>
      <c r="F2" s="176"/>
    </row>
    <row r="3" spans="1:6" ht="8.1" customHeight="1">
      <c r="B3" s="175"/>
      <c r="D3" s="176"/>
      <c r="F3" s="176"/>
    </row>
    <row r="4" spans="1:6">
      <c r="A4" s="177" t="s">
        <v>151</v>
      </c>
      <c r="B4" s="175">
        <v>218</v>
      </c>
      <c r="C4" s="1" t="s">
        <v>152</v>
      </c>
      <c r="D4" s="178">
        <f>SUM(Decembre!AG44)</f>
        <v>0</v>
      </c>
      <c r="F4" s="179">
        <f>SUM(D4)</f>
        <v>0</v>
      </c>
    </row>
    <row r="5" spans="1:6" ht="12.75" hidden="1" customHeight="1">
      <c r="B5" s="175"/>
      <c r="D5" s="180"/>
      <c r="F5" s="181"/>
    </row>
    <row r="6" spans="1:6" ht="8.1" customHeight="1">
      <c r="B6" s="175"/>
      <c r="D6" s="176"/>
      <c r="F6" s="182"/>
    </row>
    <row r="7" spans="1:6" ht="8.1" customHeight="1">
      <c r="B7" s="175"/>
      <c r="D7" s="176"/>
      <c r="F7" s="182"/>
    </row>
    <row r="8" spans="1:6">
      <c r="A8" s="177" t="s">
        <v>153</v>
      </c>
      <c r="B8" s="175">
        <v>60221</v>
      </c>
      <c r="C8" s="1" t="s">
        <v>154</v>
      </c>
      <c r="D8" s="178">
        <f>SUM(Decembre!AH44)</f>
        <v>0</v>
      </c>
      <c r="F8" s="182"/>
    </row>
    <row r="9" spans="1:6">
      <c r="B9" s="175">
        <v>60224</v>
      </c>
      <c r="C9" s="1" t="s">
        <v>155</v>
      </c>
      <c r="D9" s="178">
        <f>SUM(Decembre!AI44)</f>
        <v>0</v>
      </c>
      <c r="F9" s="182"/>
    </row>
    <row r="10" spans="1:6">
      <c r="B10" s="175">
        <v>605</v>
      </c>
      <c r="C10" s="1" t="s">
        <v>156</v>
      </c>
      <c r="D10" s="183">
        <f>SUM(Decembre!AJ44)</f>
        <v>0</v>
      </c>
      <c r="F10" s="182"/>
    </row>
    <row r="11" spans="1:6">
      <c r="B11" s="175">
        <v>6065</v>
      </c>
      <c r="C11" s="1" t="s">
        <v>157</v>
      </c>
      <c r="D11" s="183">
        <f>SUM(Decembre!AK44)</f>
        <v>0</v>
      </c>
      <c r="F11" s="182"/>
    </row>
    <row r="12" spans="1:6">
      <c r="B12" s="175">
        <v>607</v>
      </c>
      <c r="C12" s="1" t="s">
        <v>158</v>
      </c>
      <c r="D12" s="183">
        <f>SUM(Decembre!AL44)</f>
        <v>0</v>
      </c>
      <c r="F12" s="179">
        <f>SUM(D8:D12)</f>
        <v>0</v>
      </c>
    </row>
    <row r="13" spans="1:6" ht="5.25" customHeight="1">
      <c r="B13" s="175"/>
      <c r="D13" s="176"/>
      <c r="F13" s="182"/>
    </row>
    <row r="14" spans="1:6" ht="13.5" customHeight="1">
      <c r="A14" s="177" t="s">
        <v>159</v>
      </c>
      <c r="B14" s="175" t="s">
        <v>160</v>
      </c>
      <c r="C14" s="1" t="s">
        <v>160</v>
      </c>
      <c r="D14" s="184"/>
      <c r="F14" s="182"/>
    </row>
    <row r="15" spans="1:6" ht="12.75" hidden="1" customHeight="1">
      <c r="A15" s="177"/>
      <c r="B15" s="175"/>
      <c r="D15" s="178"/>
      <c r="F15" s="182"/>
    </row>
    <row r="16" spans="1:6">
      <c r="A16" s="177" t="s">
        <v>160</v>
      </c>
      <c r="B16" s="175">
        <v>6151</v>
      </c>
      <c r="C16" s="1" t="s">
        <v>161</v>
      </c>
      <c r="D16" s="183">
        <f>SUM(Decembre!AM44)</f>
        <v>0</v>
      </c>
      <c r="F16" s="182"/>
    </row>
    <row r="17" spans="1:6">
      <c r="B17" s="175">
        <v>6152</v>
      </c>
      <c r="C17" s="1" t="s">
        <v>162</v>
      </c>
      <c r="D17" s="183">
        <f>SUM(Decembre!AN44)</f>
        <v>0</v>
      </c>
      <c r="F17" s="182"/>
    </row>
    <row r="18" spans="1:6">
      <c r="B18" s="175">
        <v>6161</v>
      </c>
      <c r="C18" s="1" t="s">
        <v>163</v>
      </c>
      <c r="D18" s="183">
        <f>SUM(Decembre!AO44)</f>
        <v>0</v>
      </c>
      <c r="F18" s="182"/>
    </row>
    <row r="19" spans="1:6">
      <c r="B19" s="175">
        <v>6162</v>
      </c>
      <c r="C19" s="1" t="s">
        <v>164</v>
      </c>
      <c r="D19" s="183">
        <f>SUM(Decembre!AP44)</f>
        <v>0</v>
      </c>
      <c r="F19" s="182"/>
    </row>
    <row r="20" spans="1:6">
      <c r="B20" s="175">
        <v>6171</v>
      </c>
      <c r="C20" s="1" t="s">
        <v>31</v>
      </c>
      <c r="D20" s="183">
        <f>SUM(Decembre!AQ44)</f>
        <v>0</v>
      </c>
      <c r="F20" s="182"/>
    </row>
    <row r="21" spans="1:6">
      <c r="B21" s="175">
        <v>6172</v>
      </c>
      <c r="C21" s="1" t="s">
        <v>165</v>
      </c>
      <c r="D21" s="183">
        <f>SUM(Decembre!AR44)</f>
        <v>0</v>
      </c>
      <c r="F21" s="182"/>
    </row>
    <row r="22" spans="1:6">
      <c r="B22" s="175">
        <v>6173</v>
      </c>
      <c r="C22" s="1" t="s">
        <v>166</v>
      </c>
      <c r="D22" s="183">
        <f>SUM(Decembre!AS44)</f>
        <v>0</v>
      </c>
      <c r="F22" s="182"/>
    </row>
    <row r="23" spans="1:6">
      <c r="B23" s="175">
        <v>6180</v>
      </c>
      <c r="C23" s="1" t="s">
        <v>167</v>
      </c>
      <c r="D23" s="183">
        <f>SUM(Decembre!AT44)</f>
        <v>0</v>
      </c>
      <c r="F23" s="179">
        <f>SUM(D16:D23)</f>
        <v>0</v>
      </c>
    </row>
    <row r="24" spans="1:6" ht="8.1" customHeight="1">
      <c r="B24" s="175"/>
      <c r="D24" s="176"/>
      <c r="F24" s="182"/>
    </row>
    <row r="25" spans="1:6" ht="8.1" customHeight="1">
      <c r="B25" s="175"/>
      <c r="D25" s="176"/>
      <c r="F25" s="182"/>
    </row>
    <row r="26" spans="1:6">
      <c r="A26" s="177" t="s">
        <v>168</v>
      </c>
      <c r="B26" s="175">
        <v>6226</v>
      </c>
      <c r="C26" s="1" t="s">
        <v>169</v>
      </c>
      <c r="D26" s="178">
        <f>SUM(Decembre!AU44)</f>
        <v>0</v>
      </c>
      <c r="F26" s="182"/>
    </row>
    <row r="27" spans="1:6">
      <c r="A27" s="185"/>
      <c r="B27" s="175">
        <v>6251</v>
      </c>
      <c r="C27" s="1" t="s">
        <v>170</v>
      </c>
      <c r="D27" s="183">
        <f>SUM(Decembre!AV44)</f>
        <v>0</v>
      </c>
      <c r="F27" s="182"/>
    </row>
    <row r="28" spans="1:6">
      <c r="B28" s="175">
        <v>62511</v>
      </c>
      <c r="C28" s="1" t="s">
        <v>171</v>
      </c>
      <c r="D28" s="183">
        <f>SUM(Decembre!AW44)</f>
        <v>0</v>
      </c>
      <c r="F28" s="182"/>
    </row>
    <row r="29" spans="1:6">
      <c r="B29" s="175">
        <v>62512</v>
      </c>
      <c r="C29" s="1" t="s">
        <v>172</v>
      </c>
      <c r="D29" s="183">
        <f>SUM(Decembre!AX44)</f>
        <v>0</v>
      </c>
      <c r="F29" s="182"/>
    </row>
    <row r="30" spans="1:6">
      <c r="B30" s="175">
        <v>62513</v>
      </c>
      <c r="C30" s="1" t="s">
        <v>173</v>
      </c>
      <c r="D30" s="183">
        <f>SUM(Decembre!AY44)</f>
        <v>0</v>
      </c>
      <c r="F30" s="182"/>
    </row>
    <row r="31" spans="1:6" ht="12.75" hidden="1" customHeight="1">
      <c r="B31" s="175"/>
      <c r="D31" s="183"/>
      <c r="F31" s="182"/>
    </row>
    <row r="32" spans="1:6">
      <c r="B32" s="175">
        <v>626</v>
      </c>
      <c r="C32" s="1" t="s">
        <v>174</v>
      </c>
      <c r="D32" s="183">
        <f>SUM(Decembre!AZ44)</f>
        <v>0</v>
      </c>
      <c r="F32" s="181" t="s">
        <v>160</v>
      </c>
    </row>
    <row r="33" spans="1:8" ht="11.25" customHeight="1">
      <c r="B33" s="175">
        <v>627</v>
      </c>
      <c r="C33" s="1" t="s">
        <v>175</v>
      </c>
      <c r="D33" s="183">
        <f>SUM(Decembre!BA44)</f>
        <v>0</v>
      </c>
      <c r="F33" s="179">
        <f>SUM(D26:D33)</f>
        <v>0</v>
      </c>
    </row>
    <row r="34" spans="1:8" ht="8.1" customHeight="1">
      <c r="B34" s="175"/>
      <c r="D34" s="176"/>
      <c r="F34" s="182"/>
    </row>
    <row r="35" spans="1:8">
      <c r="A35" s="177" t="s">
        <v>176</v>
      </c>
      <c r="B35" s="175">
        <v>6335</v>
      </c>
      <c r="C35" s="1" t="s">
        <v>177</v>
      </c>
      <c r="D35" s="178">
        <f>SUM(Decembre!BB44)</f>
        <v>0</v>
      </c>
      <c r="F35" s="182"/>
    </row>
    <row r="36" spans="1:8">
      <c r="A36" s="185" t="s">
        <v>178</v>
      </c>
      <c r="B36" s="175">
        <v>63513</v>
      </c>
      <c r="C36" s="1" t="s">
        <v>179</v>
      </c>
      <c r="D36" s="183">
        <f>SUM(Decembre!BC44)</f>
        <v>0</v>
      </c>
      <c r="F36" s="179">
        <f>SUM(D35:D36)</f>
        <v>0</v>
      </c>
    </row>
    <row r="37" spans="1:8" ht="8.1" customHeight="1">
      <c r="B37" s="175"/>
      <c r="D37" s="176"/>
      <c r="F37" s="182"/>
    </row>
    <row r="38" spans="1:8" ht="8.1" customHeight="1">
      <c r="B38" s="175"/>
      <c r="D38" s="176"/>
      <c r="F38" s="182"/>
    </row>
    <row r="39" spans="1:8">
      <c r="A39" s="177" t="s">
        <v>180</v>
      </c>
      <c r="B39" s="175">
        <v>6411</v>
      </c>
      <c r="C39" s="1" t="s">
        <v>181</v>
      </c>
      <c r="D39" s="178">
        <f>SUM(Decembre!BD44)</f>
        <v>0</v>
      </c>
      <c r="F39" s="182"/>
    </row>
    <row r="40" spans="1:8">
      <c r="B40" s="175">
        <v>645</v>
      </c>
      <c r="C40" s="1" t="s">
        <v>182</v>
      </c>
      <c r="D40" s="183">
        <f>SUM(Decembre!BE44)</f>
        <v>0</v>
      </c>
      <c r="F40" s="182"/>
    </row>
    <row r="41" spans="1:8">
      <c r="B41" s="175">
        <v>646</v>
      </c>
      <c r="C41" s="1" t="s">
        <v>183</v>
      </c>
      <c r="D41" s="183">
        <f>SUM(Decembre!BF44)</f>
        <v>0</v>
      </c>
      <c r="F41" s="181" t="s">
        <v>160</v>
      </c>
    </row>
    <row r="42" spans="1:8" ht="12" customHeight="1">
      <c r="B42" s="175">
        <v>647</v>
      </c>
      <c r="C42" s="1" t="s">
        <v>184</v>
      </c>
      <c r="D42" s="183">
        <f>SUM(Decembre!BG44)</f>
        <v>0</v>
      </c>
      <c r="F42" s="179">
        <f>SUM(D39:D42)</f>
        <v>0</v>
      </c>
    </row>
    <row r="43" spans="1:8" ht="8.1" customHeight="1">
      <c r="B43" s="175"/>
      <c r="D43" s="176"/>
      <c r="F43" s="182"/>
    </row>
    <row r="44" spans="1:8">
      <c r="A44" s="177" t="s">
        <v>185</v>
      </c>
      <c r="B44" s="175">
        <v>651</v>
      </c>
      <c r="C44" s="1" t="s">
        <v>186</v>
      </c>
      <c r="D44" s="178">
        <f>SUM(Decembre!BH44)</f>
        <v>0</v>
      </c>
      <c r="F44" s="182"/>
    </row>
    <row r="45" spans="1:8">
      <c r="A45" s="177"/>
      <c r="B45" s="175">
        <v>6511</v>
      </c>
      <c r="C45" s="1" t="s">
        <v>187</v>
      </c>
      <c r="D45" s="178">
        <f>SUM(Decembre!BI44)</f>
        <v>0</v>
      </c>
      <c r="F45" s="182"/>
    </row>
    <row r="46" spans="1:8">
      <c r="A46" s="185" t="s">
        <v>188</v>
      </c>
      <c r="B46" s="175">
        <v>652</v>
      </c>
      <c r="C46" s="1" t="s">
        <v>189</v>
      </c>
      <c r="D46" s="183">
        <f>SUM(Decembre!BJ44)</f>
        <v>0</v>
      </c>
      <c r="F46" s="182"/>
    </row>
    <row r="47" spans="1:8">
      <c r="B47" s="175">
        <v>653</v>
      </c>
      <c r="C47" s="1" t="s">
        <v>190</v>
      </c>
      <c r="D47" s="183">
        <f>SUM(Decembre!BK44)</f>
        <v>0</v>
      </c>
      <c r="F47" s="182"/>
    </row>
    <row r="48" spans="1:8">
      <c r="B48" s="175">
        <v>654</v>
      </c>
      <c r="C48" s="1" t="s">
        <v>191</v>
      </c>
      <c r="D48" s="183">
        <f>SUM(Decembre!BL44)</f>
        <v>0</v>
      </c>
      <c r="F48" s="182"/>
    </row>
    <row r="49" spans="1:7">
      <c r="B49" s="175">
        <v>655</v>
      </c>
      <c r="C49" s="1" t="s">
        <v>192</v>
      </c>
      <c r="D49" s="183">
        <f>SUM(Decembre!BM44)</f>
        <v>0</v>
      </c>
      <c r="F49" s="182"/>
    </row>
    <row r="50" spans="1:7" ht="12.75" customHeight="1">
      <c r="B50" s="175">
        <v>656</v>
      </c>
      <c r="C50" s="1" t="s">
        <v>193</v>
      </c>
      <c r="D50" s="183">
        <f>SUM(Decembre!BN44)</f>
        <v>0</v>
      </c>
      <c r="F50" s="179"/>
    </row>
    <row r="51" spans="1:7">
      <c r="B51" s="175">
        <v>657</v>
      </c>
      <c r="C51" s="1" t="s">
        <v>194</v>
      </c>
      <c r="D51" s="180">
        <f>SUM(Decembre!BO44)</f>
        <v>0</v>
      </c>
      <c r="F51" s="181">
        <f>SUM(D44:D51)</f>
        <v>0</v>
      </c>
    </row>
    <row r="52" spans="1:7">
      <c r="B52" s="175" t="s">
        <v>160</v>
      </c>
      <c r="C52" s="1" t="s">
        <v>160</v>
      </c>
      <c r="D52" s="180"/>
      <c r="F52" s="186" t="s">
        <v>160</v>
      </c>
    </row>
    <row r="53" spans="1:7">
      <c r="A53" s="177" t="s">
        <v>195</v>
      </c>
      <c r="B53" s="175">
        <v>671</v>
      </c>
      <c r="C53" s="1" t="s">
        <v>196</v>
      </c>
      <c r="D53" s="178">
        <f>SUM(Decembre!BP44)</f>
        <v>0</v>
      </c>
      <c r="F53" s="182"/>
    </row>
    <row r="54" spans="1:7">
      <c r="B54" s="175">
        <v>6713</v>
      </c>
      <c r="C54" s="1" t="s">
        <v>197</v>
      </c>
      <c r="D54" s="183">
        <f>SUM(Decembre!BQ44)</f>
        <v>0</v>
      </c>
      <c r="F54" s="179">
        <f>SUM(D53:D54)</f>
        <v>0</v>
      </c>
    </row>
    <row r="55" spans="1:7">
      <c r="B55" s="175" t="s">
        <v>160</v>
      </c>
      <c r="C55" s="1" t="s">
        <v>160</v>
      </c>
      <c r="D55" s="183"/>
      <c r="F55" s="182"/>
    </row>
    <row r="56" spans="1:7" ht="5.25" customHeight="1">
      <c r="B56" s="175" t="s">
        <v>160</v>
      </c>
      <c r="C56" s="1" t="s">
        <v>160</v>
      </c>
      <c r="D56" s="183"/>
      <c r="F56" s="179" t="s">
        <v>160</v>
      </c>
    </row>
    <row r="57" spans="1:7" ht="15.75">
      <c r="C57" s="285" t="s">
        <v>198</v>
      </c>
      <c r="D57" s="285"/>
      <c r="E57" s="187"/>
      <c r="F57" s="188">
        <f>SUM(F54+F51+F42+F36+F33+F23+F12+F4)</f>
        <v>0</v>
      </c>
    </row>
    <row r="58" spans="1:7">
      <c r="F58" s="176"/>
    </row>
    <row r="59" spans="1:7" ht="15">
      <c r="D59" s="1" t="s">
        <v>160</v>
      </c>
      <c r="F59" s="189"/>
    </row>
    <row r="60" spans="1:7" ht="15" customHeight="1">
      <c r="C60" s="190" t="s">
        <v>199</v>
      </c>
      <c r="D60" s="190">
        <v>2017</v>
      </c>
      <c r="F60" s="191"/>
    </row>
    <row r="61" spans="1:7" ht="15.95" customHeight="1">
      <c r="C61" s="192" t="s">
        <v>200</v>
      </c>
      <c r="F61" s="193">
        <f>SUM(Decembre!J46)</f>
        <v>0</v>
      </c>
    </row>
    <row r="62" spans="1:7" ht="15.95" customHeight="1" thickBot="1">
      <c r="C62" s="192" t="s">
        <v>201</v>
      </c>
      <c r="F62" s="193">
        <f>SUM(Decembre!J47)</f>
        <v>0</v>
      </c>
      <c r="G62" s="194"/>
    </row>
    <row r="63" spans="1:7" ht="16.5" thickBot="1">
      <c r="B63" s="195"/>
      <c r="C63" s="192" t="s">
        <v>202</v>
      </c>
      <c r="D63" s="225" t="s">
        <v>245</v>
      </c>
      <c r="F63" s="193">
        <f>SUM(Decembre!J48)</f>
        <v>0</v>
      </c>
    </row>
    <row r="64" spans="1:7" ht="16.5" thickBot="1">
      <c r="C64" s="192"/>
      <c r="D64" s="190"/>
      <c r="F64" s="193"/>
    </row>
    <row r="65" spans="1:6" ht="17.25" thickTop="1" thickBot="1">
      <c r="C65" s="218" t="s">
        <v>203</v>
      </c>
      <c r="D65" s="220" t="b">
        <f>EXACT(F65,F111)</f>
        <v>1</v>
      </c>
      <c r="E65" s="187"/>
      <c r="F65" s="188">
        <f>SUM(F57:F61:F62:F63)</f>
        <v>0</v>
      </c>
    </row>
    <row r="66" spans="1:6" ht="17.25" thickTop="1" thickBot="1">
      <c r="A66" s="196"/>
    </row>
    <row r="67" spans="1:6" ht="15.75">
      <c r="A67" s="197" t="s">
        <v>244</v>
      </c>
      <c r="B67" s="173"/>
      <c r="C67" s="198" t="s">
        <v>204</v>
      </c>
      <c r="D67" s="173" t="s">
        <v>205</v>
      </c>
      <c r="E67" s="173"/>
      <c r="F67" s="199"/>
    </row>
    <row r="68" spans="1:6" ht="15">
      <c r="C68" s="195"/>
    </row>
    <row r="69" spans="1:6">
      <c r="A69" s="175" t="s">
        <v>206</v>
      </c>
      <c r="D69" s="176"/>
      <c r="F69" s="176"/>
    </row>
    <row r="70" spans="1:6">
      <c r="B70" s="175">
        <v>707</v>
      </c>
      <c r="C70" s="1" t="s">
        <v>207</v>
      </c>
      <c r="D70" s="178">
        <f>SUM(Decembre!E44)</f>
        <v>0</v>
      </c>
      <c r="F70" s="179">
        <f>SUM(D70)</f>
        <v>0</v>
      </c>
    </row>
    <row r="71" spans="1:6">
      <c r="B71" s="175"/>
      <c r="D71" s="176"/>
      <c r="F71" s="182"/>
    </row>
    <row r="72" spans="1:6">
      <c r="A72" s="175" t="s">
        <v>208</v>
      </c>
      <c r="B72" s="175"/>
      <c r="D72" s="176"/>
      <c r="F72" s="182"/>
    </row>
    <row r="73" spans="1:6">
      <c r="B73" s="175">
        <v>741</v>
      </c>
      <c r="C73" s="1" t="s">
        <v>209</v>
      </c>
      <c r="D73" s="178">
        <f>SUM(Decembre!F44)</f>
        <v>0</v>
      </c>
      <c r="F73" s="182"/>
    </row>
    <row r="74" spans="1:6">
      <c r="B74" s="175">
        <v>7411</v>
      </c>
      <c r="C74" s="1" t="s">
        <v>210</v>
      </c>
      <c r="D74" s="183">
        <f>SUM(Decembre!G44)</f>
        <v>0</v>
      </c>
      <c r="F74" s="182"/>
    </row>
    <row r="75" spans="1:6">
      <c r="B75" s="175">
        <v>7412</v>
      </c>
      <c r="C75" s="1" t="s">
        <v>8</v>
      </c>
      <c r="D75" s="183">
        <f>SUM(Decembre!H44)</f>
        <v>0</v>
      </c>
      <c r="F75" s="182"/>
    </row>
    <row r="76" spans="1:6">
      <c r="B76" s="175">
        <v>7413</v>
      </c>
      <c r="C76" s="1" t="s">
        <v>9</v>
      </c>
      <c r="D76" s="183">
        <f>SUM(Decembre!I44)</f>
        <v>0</v>
      </c>
      <c r="F76" s="182"/>
    </row>
    <row r="77" spans="1:6">
      <c r="B77" s="175">
        <v>742</v>
      </c>
      <c r="C77" s="1" t="s">
        <v>211</v>
      </c>
      <c r="D77" s="183">
        <f>SUM(Decembre!J44)</f>
        <v>0</v>
      </c>
      <c r="F77" s="182"/>
    </row>
    <row r="78" spans="1:6">
      <c r="B78" s="175">
        <v>743</v>
      </c>
      <c r="C78" s="1" t="s">
        <v>212</v>
      </c>
      <c r="D78" s="183">
        <f>SUM(Decembre!K44)</f>
        <v>0</v>
      </c>
      <c r="F78" s="182"/>
    </row>
    <row r="79" spans="1:6">
      <c r="B79" s="175">
        <v>744</v>
      </c>
      <c r="C79" s="1" t="s">
        <v>213</v>
      </c>
      <c r="D79" s="183">
        <f>SUM(Decembre!L44)</f>
        <v>0</v>
      </c>
      <c r="F79" s="182"/>
    </row>
    <row r="80" spans="1:6" ht="12" customHeight="1">
      <c r="B80" s="175">
        <v>745</v>
      </c>
      <c r="C80" s="1" t="s">
        <v>214</v>
      </c>
      <c r="D80" s="183">
        <f>SUM(Decembre!M44)</f>
        <v>0</v>
      </c>
      <c r="F80" s="182"/>
    </row>
    <row r="81" spans="1:6" ht="13.5" customHeight="1">
      <c r="B81" s="175">
        <v>746</v>
      </c>
      <c r="C81" s="1" t="s">
        <v>13</v>
      </c>
      <c r="D81" s="183">
        <f>SUM(Decembre!N44)</f>
        <v>0</v>
      </c>
      <c r="F81" s="182"/>
    </row>
    <row r="82" spans="1:6" ht="20.100000000000001" hidden="1" customHeight="1">
      <c r="B82" s="175"/>
      <c r="F82" s="182"/>
    </row>
    <row r="83" spans="1:6" ht="13.5" customHeight="1">
      <c r="B83" s="175">
        <v>747</v>
      </c>
      <c r="C83" s="1" t="s">
        <v>215</v>
      </c>
      <c r="D83" s="183">
        <f>SUM(Decembre!O44)</f>
        <v>0</v>
      </c>
      <c r="E83" s="183"/>
      <c r="F83" s="182"/>
    </row>
    <row r="84" spans="1:6">
      <c r="B84" s="175">
        <v>748</v>
      </c>
      <c r="C84" s="1" t="s">
        <v>216</v>
      </c>
      <c r="D84" s="183">
        <f>SUM(Decembre!P44)</f>
        <v>0</v>
      </c>
      <c r="F84" s="182"/>
    </row>
    <row r="85" spans="1:6">
      <c r="B85" s="175">
        <v>749</v>
      </c>
      <c r="C85" s="1" t="s">
        <v>217</v>
      </c>
      <c r="D85" s="183">
        <f>SUM(Decembre!Q44)</f>
        <v>0</v>
      </c>
      <c r="F85" s="182"/>
    </row>
    <row r="86" spans="1:6">
      <c r="B86" s="175">
        <v>7491</v>
      </c>
      <c r="C86" s="1" t="s">
        <v>218</v>
      </c>
      <c r="D86" s="183">
        <f>SUM(Decembre!R44)</f>
        <v>0</v>
      </c>
      <c r="F86" s="182"/>
    </row>
    <row r="87" spans="1:6">
      <c r="B87" s="175">
        <v>7492</v>
      </c>
      <c r="C87" s="1" t="s">
        <v>219</v>
      </c>
      <c r="D87" s="183">
        <f>SUM(Decembre!S44)</f>
        <v>0</v>
      </c>
      <c r="F87" s="182"/>
    </row>
    <row r="88" spans="1:6">
      <c r="B88" s="175">
        <v>7493</v>
      </c>
      <c r="C88" s="1" t="s">
        <v>220</v>
      </c>
      <c r="D88" s="183">
        <f>SUM(Decembre!T44)</f>
        <v>0</v>
      </c>
      <c r="F88" s="179">
        <f>SUM(D73:D88)</f>
        <v>0</v>
      </c>
    </row>
    <row r="89" spans="1:6">
      <c r="B89" s="175"/>
      <c r="D89" s="176"/>
      <c r="F89" s="182"/>
    </row>
    <row r="90" spans="1:6">
      <c r="A90" s="175" t="s">
        <v>221</v>
      </c>
      <c r="B90" s="175"/>
      <c r="D90" s="176"/>
      <c r="F90" s="182"/>
    </row>
    <row r="91" spans="1:6">
      <c r="A91" s="200" t="s">
        <v>188</v>
      </c>
      <c r="B91" s="175">
        <v>755</v>
      </c>
      <c r="C91" s="1" t="s">
        <v>222</v>
      </c>
      <c r="D91" s="178">
        <f>SUM(Decembre!U44)</f>
        <v>0</v>
      </c>
      <c r="F91" s="182"/>
    </row>
    <row r="92" spans="1:6">
      <c r="B92" s="175">
        <v>7561</v>
      </c>
      <c r="C92" s="1" t="s">
        <v>223</v>
      </c>
      <c r="D92" s="183">
        <f>SUM(Decembre!V44)</f>
        <v>0</v>
      </c>
      <c r="F92" s="182"/>
    </row>
    <row r="93" spans="1:6">
      <c r="B93" s="175">
        <v>7562</v>
      </c>
      <c r="C93" s="1" t="s">
        <v>224</v>
      </c>
      <c r="D93" s="183">
        <f>SUM(Decembre!W44)</f>
        <v>0</v>
      </c>
      <c r="F93" s="182"/>
    </row>
    <row r="94" spans="1:6">
      <c r="B94" s="175">
        <v>7563</v>
      </c>
      <c r="C94" s="1" t="s">
        <v>225</v>
      </c>
      <c r="D94" s="183">
        <f>SUM(Decembre!X44)</f>
        <v>0</v>
      </c>
      <c r="F94" s="181"/>
    </row>
    <row r="95" spans="1:6">
      <c r="B95" s="175">
        <v>757</v>
      </c>
      <c r="C95" s="1" t="s">
        <v>226</v>
      </c>
      <c r="D95" s="184">
        <f>SUM(Decembre!Y44)</f>
        <v>0</v>
      </c>
      <c r="F95" s="181">
        <f>SUM(D91:D95)</f>
        <v>0</v>
      </c>
    </row>
    <row r="96" spans="1:6">
      <c r="B96" s="175"/>
      <c r="D96" s="176"/>
      <c r="F96" s="179"/>
    </row>
    <row r="97" spans="1:7">
      <c r="A97" s="175" t="s">
        <v>227</v>
      </c>
      <c r="B97" s="175"/>
      <c r="D97" s="176"/>
      <c r="F97" s="182"/>
    </row>
    <row r="98" spans="1:7">
      <c r="B98" s="175">
        <v>771</v>
      </c>
      <c r="C98" s="1" t="s">
        <v>228</v>
      </c>
      <c r="D98" s="178">
        <f>SUM(Decembre!Z44)</f>
        <v>0</v>
      </c>
      <c r="F98" s="182"/>
    </row>
    <row r="99" spans="1:7">
      <c r="B99" s="175">
        <v>7718</v>
      </c>
      <c r="C99" s="1" t="s">
        <v>229</v>
      </c>
      <c r="D99" s="183">
        <f>SUM(Decembre!AA44)</f>
        <v>0</v>
      </c>
      <c r="F99" s="179">
        <f>SUM(D98:D99)</f>
        <v>0</v>
      </c>
    </row>
    <row r="100" spans="1:7">
      <c r="B100" s="175"/>
      <c r="D100" s="176"/>
      <c r="F100" s="182"/>
    </row>
    <row r="101" spans="1:7">
      <c r="F101" s="177"/>
    </row>
    <row r="102" spans="1:7">
      <c r="F102" s="177"/>
    </row>
    <row r="103" spans="1:7" ht="17.25" thickTop="1" thickBot="1">
      <c r="C103" s="197" t="s">
        <v>230</v>
      </c>
      <c r="D103" s="201"/>
      <c r="E103" s="187"/>
      <c r="F103" s="188">
        <f>SUM(F99+F95+F88+F70)</f>
        <v>0</v>
      </c>
    </row>
    <row r="104" spans="1:7" ht="13.5" thickTop="1">
      <c r="A104" s="214" t="s">
        <v>231</v>
      </c>
      <c r="F104" s="177"/>
    </row>
    <row r="105" spans="1:7" ht="15">
      <c r="A105" s="215"/>
      <c r="C105" s="1" t="s">
        <v>160</v>
      </c>
      <c r="F105" s="189"/>
      <c r="G105" s="202"/>
    </row>
    <row r="106" spans="1:7" ht="15.75">
      <c r="A106" s="216" t="s">
        <v>232</v>
      </c>
      <c r="C106" s="190" t="s">
        <v>233</v>
      </c>
      <c r="D106" s="190">
        <v>2017</v>
      </c>
      <c r="F106" s="191"/>
    </row>
    <row r="107" spans="1:7" ht="15" thickBot="1">
      <c r="A107" s="217">
        <f>SUM(F103-F57)</f>
        <v>0</v>
      </c>
      <c r="C107" s="192" t="s">
        <v>200</v>
      </c>
      <c r="F107" s="203">
        <f>SUM(Janvier!AE11)</f>
        <v>0</v>
      </c>
      <c r="G107" s="204"/>
    </row>
    <row r="108" spans="1:7" ht="14.25">
      <c r="A108" s="1" t="s">
        <v>160</v>
      </c>
      <c r="C108" s="192" t="s">
        <v>201</v>
      </c>
      <c r="F108" s="205">
        <f>Janvier!$E$48</f>
        <v>0</v>
      </c>
    </row>
    <row r="109" spans="1:7" ht="20.25">
      <c r="A109" s="206"/>
      <c r="B109" s="195"/>
      <c r="C109" s="192" t="s">
        <v>202</v>
      </c>
      <c r="D109" s="190" t="s">
        <v>234</v>
      </c>
      <c r="F109" s="203">
        <f>SUM(Janvier!AC11)</f>
        <v>0</v>
      </c>
    </row>
    <row r="110" spans="1:7" ht="16.5" thickBot="1">
      <c r="C110" s="192" t="s">
        <v>202</v>
      </c>
      <c r="D110" s="190" t="s">
        <v>235</v>
      </c>
      <c r="F110" s="203">
        <f>SUM(Janvier!BS11)</f>
        <v>0</v>
      </c>
    </row>
    <row r="111" spans="1:7" ht="17.25" thickTop="1" thickBot="1">
      <c r="C111" s="219" t="s">
        <v>236</v>
      </c>
      <c r="D111" s="220" t="b">
        <f>EXACT(F111,F65)</f>
        <v>1</v>
      </c>
      <c r="E111" s="187"/>
      <c r="F111" s="188">
        <f>F103+F107+F108+F109-F110</f>
        <v>0</v>
      </c>
    </row>
    <row r="112" spans="1:7" ht="15.75">
      <c r="A112" s="196"/>
    </row>
  </sheetData>
  <sheetProtection password="CC45" sheet="1" objects="1" scenarios="1"/>
  <protectedRanges>
    <protectedRange sqref="D106" name="Plage5"/>
    <protectedRange sqref="D60" name="Plage2"/>
    <protectedRange sqref="F1" name="Plage3"/>
    <protectedRange sqref="A67" name="Plage4"/>
  </protectedRanges>
  <mergeCells count="2">
    <mergeCell ref="A1:B1"/>
    <mergeCell ref="C57:D57"/>
  </mergeCells>
  <conditionalFormatting sqref="D111">
    <cfRule type="expression" priority="4">
      <formula>FIND($F$111,F65)</formula>
    </cfRule>
    <cfRule type="expression" dxfId="1" priority="2">
      <formula>EXACT(F111,F65)</formula>
    </cfRule>
  </conditionalFormatting>
  <conditionalFormatting sqref="D65">
    <cfRule type="expression" dxfId="0" priority="1">
      <formula>EXACT(F65,F111)</formula>
    </cfRule>
  </conditionalFormatting>
  <pageMargins left="0.25" right="0.25" top="0.75" bottom="0.75" header="0.3" footer="0.3"/>
  <pageSetup paperSize="9" scale="90" firstPageNumber="0" orientation="portrait" horizontalDpi="300" verticalDpi="300" r:id="rId1"/>
  <headerFooter alignWithMargins="0"/>
  <rowBreaks count="1" manualBreakCount="1">
    <brk id="6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CG65536"/>
  <sheetViews>
    <sheetView zoomScale="130" zoomScaleNormal="130" workbookViewId="0">
      <pane xSplit="3" ySplit="11" topLeftCell="S38" activePane="bottomRight" state="frozen"/>
      <selection pane="topRight" activeCell="D1" sqref="D1"/>
      <selection pane="bottomLeft" activeCell="A12" sqref="A12"/>
      <selection pane="bottomRight" activeCell="AD11" sqref="AD11"/>
    </sheetView>
  </sheetViews>
  <sheetFormatPr baseColWidth="10" defaultColWidth="11.5703125" defaultRowHeight="12.75"/>
  <cols>
    <col min="1" max="1" width="5.7109375" style="1" customWidth="1"/>
    <col min="2" max="2" width="4.85546875" style="1" customWidth="1"/>
    <col min="3" max="3" width="20.7109375" style="1" customWidth="1"/>
    <col min="4" max="4" width="8.7109375" style="2" customWidth="1"/>
    <col min="5" max="31" width="8.7109375" style="1" customWidth="1"/>
    <col min="32" max="32" width="2.85546875" style="1" customWidth="1"/>
    <col min="33" max="73" width="8.7109375" style="1" customWidth="1"/>
    <col min="74" max="74" width="8.7109375" style="2" customWidth="1"/>
    <col min="75" max="16384" width="11.5703125" style="1"/>
  </cols>
  <sheetData>
    <row r="1" spans="1:74" s="8" customFormat="1" ht="9" customHeight="1" thickBot="1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4"/>
      <c r="X1" s="4"/>
      <c r="Y1" s="4"/>
      <c r="Z1" s="4"/>
      <c r="AA1" s="4"/>
      <c r="AB1" s="6"/>
      <c r="AC1" s="6"/>
      <c r="AD1" s="6"/>
      <c r="AE1" s="7"/>
      <c r="AF1" s="7"/>
      <c r="AG1" s="7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"/>
    </row>
    <row r="2" spans="1:74" s="8" customFormat="1" ht="9" customHeight="1" thickBot="1">
      <c r="A2" s="3"/>
      <c r="B2" s="3"/>
      <c r="C2" s="3"/>
      <c r="D2" s="9"/>
      <c r="E2" s="10">
        <v>707</v>
      </c>
      <c r="F2" s="10">
        <v>741</v>
      </c>
      <c r="G2" s="10">
        <v>7411</v>
      </c>
      <c r="H2" s="10">
        <v>7412</v>
      </c>
      <c r="I2" s="10">
        <v>7413</v>
      </c>
      <c r="J2" s="10">
        <v>742</v>
      </c>
      <c r="K2" s="10">
        <v>743</v>
      </c>
      <c r="L2" s="10">
        <v>744</v>
      </c>
      <c r="M2" s="10">
        <v>745</v>
      </c>
      <c r="N2" s="10">
        <v>746</v>
      </c>
      <c r="O2" s="10">
        <v>747</v>
      </c>
      <c r="P2" s="10">
        <v>748</v>
      </c>
      <c r="Q2" s="10">
        <v>749</v>
      </c>
      <c r="R2" s="10">
        <v>7491</v>
      </c>
      <c r="S2" s="10">
        <v>7492</v>
      </c>
      <c r="T2" s="10">
        <v>7493</v>
      </c>
      <c r="U2" s="10">
        <v>755</v>
      </c>
      <c r="V2" s="10">
        <v>7561</v>
      </c>
      <c r="W2" s="10">
        <v>7562</v>
      </c>
      <c r="X2" s="10">
        <v>7563</v>
      </c>
      <c r="Y2" s="10">
        <v>757</v>
      </c>
      <c r="Z2" s="10">
        <v>771</v>
      </c>
      <c r="AA2" s="10">
        <v>7718</v>
      </c>
      <c r="AB2" s="240" t="s">
        <v>0</v>
      </c>
      <c r="AC2" s="261" t="s">
        <v>237</v>
      </c>
      <c r="AD2" s="253" t="s">
        <v>1</v>
      </c>
      <c r="AE2" s="260" t="s">
        <v>2</v>
      </c>
      <c r="AF2" s="11"/>
      <c r="AG2" s="12">
        <v>218</v>
      </c>
      <c r="AH2" s="13">
        <v>60221</v>
      </c>
      <c r="AI2" s="13">
        <v>60224</v>
      </c>
      <c r="AJ2" s="13">
        <v>605</v>
      </c>
      <c r="AK2" s="13">
        <v>6065</v>
      </c>
      <c r="AL2" s="13">
        <v>607</v>
      </c>
      <c r="AM2" s="13">
        <v>6151</v>
      </c>
      <c r="AN2" s="13">
        <v>6152</v>
      </c>
      <c r="AO2" s="13">
        <v>6161</v>
      </c>
      <c r="AP2" s="13">
        <v>6162</v>
      </c>
      <c r="AQ2" s="10">
        <v>6171</v>
      </c>
      <c r="AR2" s="10">
        <v>6172</v>
      </c>
      <c r="AS2" s="10">
        <v>6173</v>
      </c>
      <c r="AT2" s="13">
        <v>6180</v>
      </c>
      <c r="AU2" s="13">
        <v>6226</v>
      </c>
      <c r="AV2" s="13">
        <v>6251</v>
      </c>
      <c r="AW2" s="10">
        <v>62511</v>
      </c>
      <c r="AX2" s="10">
        <v>62512</v>
      </c>
      <c r="AY2" s="10">
        <v>62513</v>
      </c>
      <c r="AZ2" s="10">
        <v>626</v>
      </c>
      <c r="BA2" s="13">
        <v>627</v>
      </c>
      <c r="BB2" s="10">
        <v>6335</v>
      </c>
      <c r="BC2" s="10">
        <v>63513</v>
      </c>
      <c r="BD2" s="10">
        <v>6411</v>
      </c>
      <c r="BE2" s="10">
        <v>645</v>
      </c>
      <c r="BF2" s="10">
        <v>646</v>
      </c>
      <c r="BG2" s="10">
        <v>647</v>
      </c>
      <c r="BH2" s="10">
        <v>651</v>
      </c>
      <c r="BI2" s="10">
        <v>6511</v>
      </c>
      <c r="BJ2" s="10">
        <v>652</v>
      </c>
      <c r="BK2" s="10">
        <v>653</v>
      </c>
      <c r="BL2" s="10">
        <v>654</v>
      </c>
      <c r="BM2" s="10">
        <v>655</v>
      </c>
      <c r="BN2" s="10">
        <v>656</v>
      </c>
      <c r="BO2" s="10">
        <v>657</v>
      </c>
      <c r="BP2" s="10">
        <v>671</v>
      </c>
      <c r="BQ2" s="10">
        <v>6713</v>
      </c>
      <c r="BR2" s="240" t="s">
        <v>0</v>
      </c>
      <c r="BS2" s="264" t="s">
        <v>239</v>
      </c>
      <c r="BT2" s="253" t="s">
        <v>1</v>
      </c>
      <c r="BU2" s="254" t="s">
        <v>2</v>
      </c>
      <c r="BV2" s="14"/>
    </row>
    <row r="3" spans="1:74" s="24" customFormat="1" ht="9" customHeight="1" thickBot="1">
      <c r="A3" s="255" t="s">
        <v>137</v>
      </c>
      <c r="B3" s="255"/>
      <c r="C3" s="255"/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12</v>
      </c>
      <c r="N3" s="16" t="s">
        <v>13</v>
      </c>
      <c r="O3" s="16" t="s">
        <v>14</v>
      </c>
      <c r="P3" s="16" t="s">
        <v>15</v>
      </c>
      <c r="Q3" s="17" t="s">
        <v>15</v>
      </c>
      <c r="R3" s="18" t="s">
        <v>16</v>
      </c>
      <c r="S3" s="18" t="s">
        <v>16</v>
      </c>
      <c r="T3" s="18" t="s">
        <v>17</v>
      </c>
      <c r="U3" s="256" t="s">
        <v>18</v>
      </c>
      <c r="V3" s="18" t="s">
        <v>19</v>
      </c>
      <c r="W3" s="16" t="s">
        <v>19</v>
      </c>
      <c r="X3" s="16" t="s">
        <v>17</v>
      </c>
      <c r="Y3" s="257" t="s">
        <v>20</v>
      </c>
      <c r="Z3" s="16" t="s">
        <v>21</v>
      </c>
      <c r="AA3" s="16" t="s">
        <v>22</v>
      </c>
      <c r="AB3" s="240"/>
      <c r="AC3" s="262"/>
      <c r="AD3" s="253"/>
      <c r="AE3" s="260"/>
      <c r="AF3" s="19"/>
      <c r="AG3" s="20" t="s">
        <v>23</v>
      </c>
      <c r="AH3" s="16" t="s">
        <v>24</v>
      </c>
      <c r="AI3" s="16" t="s">
        <v>21</v>
      </c>
      <c r="AJ3" s="16" t="s">
        <v>25</v>
      </c>
      <c r="AK3" s="16" t="s">
        <v>26</v>
      </c>
      <c r="AL3" s="16" t="s">
        <v>27</v>
      </c>
      <c r="AM3" s="16" t="s">
        <v>28</v>
      </c>
      <c r="AN3" s="16" t="s">
        <v>29</v>
      </c>
      <c r="AO3" s="16" t="s">
        <v>30</v>
      </c>
      <c r="AP3" s="16" t="s">
        <v>30</v>
      </c>
      <c r="AQ3" s="16" t="s">
        <v>31</v>
      </c>
      <c r="AR3" s="16" t="s">
        <v>32</v>
      </c>
      <c r="AS3" s="16" t="s">
        <v>32</v>
      </c>
      <c r="AT3" s="16" t="s">
        <v>33</v>
      </c>
      <c r="AU3" s="18" t="s">
        <v>34</v>
      </c>
      <c r="AV3" s="18" t="s">
        <v>34</v>
      </c>
      <c r="AW3" s="16" t="s">
        <v>34</v>
      </c>
      <c r="AX3" s="16" t="s">
        <v>35</v>
      </c>
      <c r="AY3" s="16" t="s">
        <v>36</v>
      </c>
      <c r="AZ3" s="16" t="s">
        <v>34</v>
      </c>
      <c r="BA3" s="16" t="s">
        <v>34</v>
      </c>
      <c r="BB3" s="16" t="s">
        <v>37</v>
      </c>
      <c r="BC3" s="16" t="s">
        <v>38</v>
      </c>
      <c r="BD3" s="258" t="s">
        <v>39</v>
      </c>
      <c r="BE3" s="21" t="s">
        <v>40</v>
      </c>
      <c r="BF3" s="22" t="s">
        <v>34</v>
      </c>
      <c r="BG3" s="21" t="s">
        <v>34</v>
      </c>
      <c r="BH3" s="21" t="s">
        <v>41</v>
      </c>
      <c r="BI3" s="21" t="s">
        <v>42</v>
      </c>
      <c r="BJ3" s="21" t="s">
        <v>41</v>
      </c>
      <c r="BK3" s="21" t="s">
        <v>41</v>
      </c>
      <c r="BL3" s="21" t="s">
        <v>16</v>
      </c>
      <c r="BM3" s="21" t="s">
        <v>43</v>
      </c>
      <c r="BN3" s="21" t="s">
        <v>44</v>
      </c>
      <c r="BO3" s="21" t="s">
        <v>45</v>
      </c>
      <c r="BP3" s="21" t="s">
        <v>40</v>
      </c>
      <c r="BQ3" s="16" t="s">
        <v>22</v>
      </c>
      <c r="BR3" s="240"/>
      <c r="BS3" s="265"/>
      <c r="BT3" s="253"/>
      <c r="BU3" s="254"/>
      <c r="BV3" s="23"/>
    </row>
    <row r="4" spans="1:74" s="8" customFormat="1" ht="9" customHeight="1" thickBot="1">
      <c r="A4" s="255"/>
      <c r="B4" s="255"/>
      <c r="C4" s="255"/>
      <c r="D4" s="15" t="s">
        <v>46</v>
      </c>
      <c r="E4" s="16" t="s">
        <v>47</v>
      </c>
      <c r="F4" s="16"/>
      <c r="G4" s="16" t="s">
        <v>48</v>
      </c>
      <c r="H4" s="16"/>
      <c r="I4" s="16"/>
      <c r="J4" s="16"/>
      <c r="K4" s="16" t="s">
        <v>49</v>
      </c>
      <c r="L4" s="16" t="s">
        <v>50</v>
      </c>
      <c r="M4" s="16" t="s">
        <v>51</v>
      </c>
      <c r="N4" s="16"/>
      <c r="O4" s="16"/>
      <c r="P4" s="16" t="s">
        <v>52</v>
      </c>
      <c r="Q4" s="16" t="s">
        <v>53</v>
      </c>
      <c r="R4" s="18" t="s">
        <v>54</v>
      </c>
      <c r="S4" s="18" t="s">
        <v>54</v>
      </c>
      <c r="T4" s="18" t="s">
        <v>55</v>
      </c>
      <c r="U4" s="256"/>
      <c r="V4" s="18" t="s">
        <v>56</v>
      </c>
      <c r="W4" s="16" t="s">
        <v>56</v>
      </c>
      <c r="X4" s="16" t="s">
        <v>19</v>
      </c>
      <c r="Y4" s="257"/>
      <c r="Z4" s="16" t="s">
        <v>57</v>
      </c>
      <c r="AA4" s="16" t="s">
        <v>58</v>
      </c>
      <c r="AB4" s="240"/>
      <c r="AC4" s="262"/>
      <c r="AD4" s="253"/>
      <c r="AE4" s="260"/>
      <c r="AF4" s="19"/>
      <c r="AG4" s="20" t="s">
        <v>59</v>
      </c>
      <c r="AH4" s="18" t="s">
        <v>60</v>
      </c>
      <c r="AI4" s="18" t="s">
        <v>29</v>
      </c>
      <c r="AJ4" s="18" t="s">
        <v>61</v>
      </c>
      <c r="AK4" s="25"/>
      <c r="AL4" s="18" t="s">
        <v>60</v>
      </c>
      <c r="AM4" s="18" t="s">
        <v>62</v>
      </c>
      <c r="AN4" s="18" t="s">
        <v>63</v>
      </c>
      <c r="AO4" s="18" t="s">
        <v>64</v>
      </c>
      <c r="AP4" s="18" t="s">
        <v>65</v>
      </c>
      <c r="AQ4" s="25"/>
      <c r="AR4" s="16" t="s">
        <v>66</v>
      </c>
      <c r="AS4" s="16" t="s">
        <v>67</v>
      </c>
      <c r="AT4" s="18" t="s">
        <v>68</v>
      </c>
      <c r="AU4" s="16" t="s">
        <v>69</v>
      </c>
      <c r="AV4" s="16" t="s">
        <v>70</v>
      </c>
      <c r="AW4" s="18" t="s">
        <v>71</v>
      </c>
      <c r="AX4" s="18" t="s">
        <v>72</v>
      </c>
      <c r="AY4" s="18" t="s">
        <v>73</v>
      </c>
      <c r="AZ4" s="18" t="s">
        <v>74</v>
      </c>
      <c r="BA4" s="18" t="s">
        <v>75</v>
      </c>
      <c r="BB4" s="16" t="s">
        <v>62</v>
      </c>
      <c r="BC4" s="18" t="s">
        <v>76</v>
      </c>
      <c r="BD4" s="258"/>
      <c r="BE4" s="27" t="s">
        <v>77</v>
      </c>
      <c r="BF4" s="27" t="s">
        <v>78</v>
      </c>
      <c r="BG4" s="27" t="s">
        <v>79</v>
      </c>
      <c r="BH4" s="27" t="s">
        <v>80</v>
      </c>
      <c r="BI4" s="27" t="s">
        <v>81</v>
      </c>
      <c r="BJ4" s="27" t="s">
        <v>80</v>
      </c>
      <c r="BK4" s="27" t="s">
        <v>80</v>
      </c>
      <c r="BL4" s="27" t="s">
        <v>82</v>
      </c>
      <c r="BM4" s="27" t="s">
        <v>83</v>
      </c>
      <c r="BN4" s="27" t="s">
        <v>84</v>
      </c>
      <c r="BO4" s="27" t="s">
        <v>85</v>
      </c>
      <c r="BP4" s="27" t="s">
        <v>86</v>
      </c>
      <c r="BQ4" s="16" t="s">
        <v>87</v>
      </c>
      <c r="BR4" s="240"/>
      <c r="BS4" s="265"/>
      <c r="BT4" s="253"/>
      <c r="BU4" s="254"/>
      <c r="BV4" s="28" t="s">
        <v>4</v>
      </c>
    </row>
    <row r="5" spans="1:74" s="24" customFormat="1" ht="9" customHeight="1" thickBot="1">
      <c r="A5" s="29"/>
      <c r="B5" s="30"/>
      <c r="C5" s="30"/>
      <c r="D5" s="31"/>
      <c r="E5" s="16" t="s">
        <v>88</v>
      </c>
      <c r="F5" s="25"/>
      <c r="G5" s="18" t="s">
        <v>89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90</v>
      </c>
      <c r="S5" s="26" t="s">
        <v>90</v>
      </c>
      <c r="T5" s="25"/>
      <c r="U5" s="256"/>
      <c r="V5" s="18" t="s">
        <v>91</v>
      </c>
      <c r="W5" s="16" t="s">
        <v>44</v>
      </c>
      <c r="X5" s="33"/>
      <c r="Y5" s="257"/>
      <c r="Z5" s="33"/>
      <c r="AA5" s="33"/>
      <c r="AB5" s="240"/>
      <c r="AC5" s="262"/>
      <c r="AD5" s="253"/>
      <c r="AE5" s="260"/>
      <c r="AF5" s="34"/>
      <c r="AG5" s="34"/>
      <c r="AH5" s="16" t="s">
        <v>92</v>
      </c>
      <c r="AI5" s="16"/>
      <c r="AJ5" s="16" t="s">
        <v>63</v>
      </c>
      <c r="AK5" s="16"/>
      <c r="AL5" s="35" t="s">
        <v>93</v>
      </c>
      <c r="AM5" s="16" t="s">
        <v>40</v>
      </c>
      <c r="AN5" s="16"/>
      <c r="AO5" s="16" t="s">
        <v>63</v>
      </c>
      <c r="AP5" s="16" t="s">
        <v>94</v>
      </c>
      <c r="AQ5" s="16"/>
      <c r="AR5" s="36"/>
      <c r="AS5" s="33"/>
      <c r="AT5" s="16"/>
      <c r="AU5" s="18" t="s">
        <v>95</v>
      </c>
      <c r="AV5" s="16" t="s">
        <v>96</v>
      </c>
      <c r="AW5" s="16" t="s">
        <v>62</v>
      </c>
      <c r="AX5" s="16" t="s">
        <v>97</v>
      </c>
      <c r="AY5" s="16"/>
      <c r="AZ5" s="16" t="s">
        <v>98</v>
      </c>
      <c r="BA5" s="16" t="s">
        <v>62</v>
      </c>
      <c r="BB5" s="16" t="s">
        <v>76</v>
      </c>
      <c r="BC5" s="16" t="s">
        <v>99</v>
      </c>
      <c r="BD5" s="258"/>
      <c r="BE5" s="37"/>
      <c r="BF5" s="27" t="s">
        <v>100</v>
      </c>
      <c r="BG5" s="27" t="s">
        <v>101</v>
      </c>
      <c r="BH5" s="27" t="s">
        <v>102</v>
      </c>
      <c r="BI5" s="27" t="s">
        <v>103</v>
      </c>
      <c r="BJ5" s="27" t="s">
        <v>104</v>
      </c>
      <c r="BK5" s="27" t="s">
        <v>105</v>
      </c>
      <c r="BL5" s="27"/>
      <c r="BM5" s="27"/>
      <c r="BN5" s="27" t="s">
        <v>106</v>
      </c>
      <c r="BO5" s="27" t="s">
        <v>107</v>
      </c>
      <c r="BP5" s="27" t="s">
        <v>60</v>
      </c>
      <c r="BQ5" s="16" t="s">
        <v>108</v>
      </c>
      <c r="BR5" s="240"/>
      <c r="BS5" s="265"/>
      <c r="BT5" s="253"/>
      <c r="BU5" s="254"/>
      <c r="BV5" s="28" t="s">
        <v>109</v>
      </c>
    </row>
    <row r="6" spans="1:74" s="8" customFormat="1" ht="9" customHeight="1" thickBot="1">
      <c r="A6" s="273" t="s">
        <v>138</v>
      </c>
      <c r="B6" s="273"/>
      <c r="C6" s="273"/>
      <c r="D6" s="38"/>
      <c r="E6" s="33"/>
      <c r="F6" s="16"/>
      <c r="G6" s="16" t="s">
        <v>111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8" t="s">
        <v>112</v>
      </c>
      <c r="S6" s="18" t="s">
        <v>51</v>
      </c>
      <c r="T6" s="39"/>
      <c r="U6" s="256"/>
      <c r="V6" s="40"/>
      <c r="W6" s="16"/>
      <c r="X6" s="33"/>
      <c r="Y6" s="257"/>
      <c r="Z6" s="25"/>
      <c r="AA6" s="25"/>
      <c r="AB6" s="240"/>
      <c r="AC6" s="262"/>
      <c r="AD6" s="253"/>
      <c r="AE6" s="260"/>
      <c r="AF6" s="41"/>
      <c r="AG6" s="41"/>
      <c r="AH6" s="36"/>
      <c r="AI6" s="36"/>
      <c r="AJ6" s="36"/>
      <c r="AK6" s="36"/>
      <c r="AL6" s="36"/>
      <c r="AM6" s="36"/>
      <c r="AN6" s="36"/>
      <c r="AO6" s="18" t="s">
        <v>56</v>
      </c>
      <c r="AP6" s="18" t="s">
        <v>113</v>
      </c>
      <c r="AQ6" s="25"/>
      <c r="AR6" s="25"/>
      <c r="AS6" s="25"/>
      <c r="AT6" s="36"/>
      <c r="AU6" s="16" t="s">
        <v>72</v>
      </c>
      <c r="AV6" s="36"/>
      <c r="AW6" s="18" t="s">
        <v>114</v>
      </c>
      <c r="AX6" s="25"/>
      <c r="AY6" s="25"/>
      <c r="AZ6" s="16"/>
      <c r="BA6" s="18" t="s">
        <v>115</v>
      </c>
      <c r="BB6" s="18" t="s">
        <v>116</v>
      </c>
      <c r="BC6" s="16" t="s">
        <v>117</v>
      </c>
      <c r="BD6" s="258"/>
      <c r="BE6" s="37"/>
      <c r="BF6" s="27" t="s">
        <v>118</v>
      </c>
      <c r="BG6" s="37"/>
      <c r="BH6" s="27" t="s">
        <v>119</v>
      </c>
      <c r="BI6" s="27" t="s">
        <v>94</v>
      </c>
      <c r="BJ6" s="27"/>
      <c r="BK6" s="27"/>
      <c r="BL6" s="27"/>
      <c r="BM6" s="27"/>
      <c r="BN6" s="27"/>
      <c r="BO6" s="27"/>
      <c r="BP6" s="27" t="s">
        <v>120</v>
      </c>
      <c r="BQ6" s="25"/>
      <c r="BR6" s="240"/>
      <c r="BS6" s="265"/>
      <c r="BT6" s="253"/>
      <c r="BU6" s="254"/>
      <c r="BV6" s="28"/>
    </row>
    <row r="7" spans="1:74" s="24" customFormat="1" ht="9" customHeight="1" thickBot="1">
      <c r="A7" s="273"/>
      <c r="B7" s="273"/>
      <c r="C7" s="273"/>
      <c r="D7" s="31"/>
      <c r="E7" s="3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9"/>
      <c r="T7" s="39"/>
      <c r="U7" s="256"/>
      <c r="V7" s="40"/>
      <c r="W7" s="33"/>
      <c r="X7" s="33"/>
      <c r="Y7" s="257"/>
      <c r="Z7" s="16"/>
      <c r="AA7" s="16"/>
      <c r="AB7" s="240"/>
      <c r="AC7" s="262"/>
      <c r="AD7" s="253"/>
      <c r="AE7" s="260"/>
      <c r="AF7" s="42"/>
      <c r="AG7" s="42"/>
      <c r="AH7" s="33"/>
      <c r="AI7" s="33"/>
      <c r="AJ7" s="33"/>
      <c r="AK7" s="33"/>
      <c r="AL7" s="33"/>
      <c r="AM7" s="33"/>
      <c r="AN7" s="33"/>
      <c r="AO7" s="33"/>
      <c r="AP7" s="33"/>
      <c r="AQ7" s="16"/>
      <c r="AR7" s="16"/>
      <c r="AS7" s="16"/>
      <c r="AT7" s="33"/>
      <c r="AU7" s="16" t="s">
        <v>121</v>
      </c>
      <c r="AV7" s="33"/>
      <c r="AW7" s="16"/>
      <c r="AX7" s="16"/>
      <c r="AY7" s="16"/>
      <c r="AZ7" s="16"/>
      <c r="BA7" s="16"/>
      <c r="BB7" s="16" t="s">
        <v>122</v>
      </c>
      <c r="BC7" s="33"/>
      <c r="BD7" s="258"/>
      <c r="BE7" s="37"/>
      <c r="BF7" s="37"/>
      <c r="BG7" s="37"/>
      <c r="BH7" s="37"/>
      <c r="BI7" s="27" t="s">
        <v>102</v>
      </c>
      <c r="BJ7" s="27"/>
      <c r="BK7" s="27"/>
      <c r="BL7" s="27"/>
      <c r="BM7" s="27"/>
      <c r="BN7" s="27"/>
      <c r="BO7" s="27"/>
      <c r="BP7" s="27"/>
      <c r="BQ7" s="16"/>
      <c r="BR7" s="240"/>
      <c r="BS7" s="265"/>
      <c r="BT7" s="253"/>
      <c r="BU7" s="254"/>
      <c r="BV7" s="23"/>
    </row>
    <row r="8" spans="1:74" s="8" customFormat="1" ht="9" customHeight="1" thickBot="1">
      <c r="A8" s="273"/>
      <c r="B8" s="273"/>
      <c r="C8" s="273"/>
      <c r="D8" s="38"/>
      <c r="E8" s="3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6"/>
      <c r="V8" s="40"/>
      <c r="W8" s="36"/>
      <c r="X8" s="36"/>
      <c r="Y8" s="257"/>
      <c r="Z8" s="36"/>
      <c r="AA8" s="36"/>
      <c r="AB8" s="240"/>
      <c r="AC8" s="262"/>
      <c r="AD8" s="253"/>
      <c r="AE8" s="260"/>
      <c r="AF8" s="41"/>
      <c r="AG8" s="41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16"/>
      <c r="AS8" s="36"/>
      <c r="AT8" s="36"/>
      <c r="AU8" s="36"/>
      <c r="AV8" s="36"/>
      <c r="AW8" s="16"/>
      <c r="AX8" s="16"/>
      <c r="AY8" s="16"/>
      <c r="AZ8" s="16"/>
      <c r="BA8" s="36"/>
      <c r="BB8" s="16"/>
      <c r="BC8" s="36"/>
      <c r="BD8" s="258"/>
      <c r="BE8" s="37"/>
      <c r="BF8" s="37"/>
      <c r="BG8" s="37"/>
      <c r="BH8" s="37"/>
      <c r="BI8" s="27" t="s">
        <v>119</v>
      </c>
      <c r="BJ8" s="27"/>
      <c r="BK8" s="27"/>
      <c r="BL8" s="27"/>
      <c r="BM8" s="27"/>
      <c r="BN8" s="27"/>
      <c r="BO8" s="27"/>
      <c r="BP8" s="27"/>
      <c r="BQ8" s="16"/>
      <c r="BR8" s="240"/>
      <c r="BS8" s="265"/>
      <c r="BT8" s="253"/>
      <c r="BU8" s="254"/>
      <c r="BV8" s="43"/>
    </row>
    <row r="9" spans="1:74" ht="9" customHeight="1">
      <c r="A9" s="44" t="s">
        <v>123</v>
      </c>
      <c r="B9" s="45" t="s">
        <v>124</v>
      </c>
      <c r="C9" s="46" t="s">
        <v>125</v>
      </c>
      <c r="D9" s="47"/>
      <c r="E9" s="4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39"/>
      <c r="U9" s="256"/>
      <c r="V9" s="40"/>
      <c r="W9" s="48"/>
      <c r="X9" s="48"/>
      <c r="Y9" s="257"/>
      <c r="Z9" s="33"/>
      <c r="AA9" s="33"/>
      <c r="AB9" s="240"/>
      <c r="AC9" s="263"/>
      <c r="AD9" s="253"/>
      <c r="AE9" s="260"/>
      <c r="AF9" s="49"/>
      <c r="AG9" s="49"/>
      <c r="AH9" s="50"/>
      <c r="AI9" s="33"/>
      <c r="AJ9" s="33"/>
      <c r="AK9" s="33"/>
      <c r="AL9" s="33"/>
      <c r="AM9" s="33"/>
      <c r="AN9" s="33"/>
      <c r="AO9" s="33"/>
      <c r="AP9" s="33"/>
      <c r="AQ9" s="48"/>
      <c r="AR9" s="51"/>
      <c r="AS9" s="48"/>
      <c r="AT9" s="51"/>
      <c r="AU9" s="51"/>
      <c r="AV9" s="51"/>
      <c r="AW9" s="52"/>
      <c r="AX9" s="50"/>
      <c r="AY9" s="51"/>
      <c r="AZ9" s="52"/>
      <c r="BA9" s="51"/>
      <c r="BB9" s="51"/>
      <c r="BC9" s="51"/>
      <c r="BD9" s="258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2"/>
      <c r="BR9" s="240"/>
      <c r="BS9" s="266"/>
      <c r="BT9" s="253"/>
      <c r="BU9" s="254"/>
      <c r="BV9" s="54"/>
    </row>
    <row r="10" spans="1:74" ht="9" customHeight="1">
      <c r="A10" s="55"/>
      <c r="B10" s="56"/>
      <c r="C10" s="56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>
        <v>16</v>
      </c>
      <c r="T10" s="56">
        <v>17</v>
      </c>
      <c r="U10" s="56">
        <v>18</v>
      </c>
      <c r="V10" s="56">
        <v>19</v>
      </c>
      <c r="W10" s="56">
        <v>20</v>
      </c>
      <c r="X10" s="56">
        <v>21</v>
      </c>
      <c r="Y10" s="56">
        <v>22</v>
      </c>
      <c r="Z10" s="56">
        <v>23</v>
      </c>
      <c r="AA10" s="56">
        <v>24</v>
      </c>
      <c r="AB10" s="56">
        <v>25</v>
      </c>
      <c r="AC10" s="56"/>
      <c r="AD10" s="56">
        <v>26</v>
      </c>
      <c r="AE10" s="57">
        <v>27</v>
      </c>
      <c r="AF10" s="58" t="s">
        <v>126</v>
      </c>
      <c r="AG10" s="58">
        <v>28</v>
      </c>
      <c r="AH10" s="56">
        <v>29</v>
      </c>
      <c r="AI10" s="56">
        <v>30</v>
      </c>
      <c r="AJ10" s="56">
        <v>31</v>
      </c>
      <c r="AK10" s="56">
        <v>32</v>
      </c>
      <c r="AL10" s="56">
        <v>33</v>
      </c>
      <c r="AM10" s="56">
        <v>34</v>
      </c>
      <c r="AN10" s="56">
        <v>35</v>
      </c>
      <c r="AO10" s="56">
        <v>36</v>
      </c>
      <c r="AP10" s="56">
        <v>37</v>
      </c>
      <c r="AQ10" s="56">
        <v>38</v>
      </c>
      <c r="AR10" s="56">
        <v>39</v>
      </c>
      <c r="AS10" s="56">
        <v>40</v>
      </c>
      <c r="AT10" s="56">
        <v>41</v>
      </c>
      <c r="AU10" s="56">
        <v>42</v>
      </c>
      <c r="AV10" s="56">
        <v>43</v>
      </c>
      <c r="AW10" s="56">
        <v>44</v>
      </c>
      <c r="AX10" s="56">
        <v>45</v>
      </c>
      <c r="AY10" s="56">
        <v>46</v>
      </c>
      <c r="AZ10" s="56">
        <v>47</v>
      </c>
      <c r="BA10" s="56">
        <v>48</v>
      </c>
      <c r="BB10" s="56">
        <v>49</v>
      </c>
      <c r="BC10" s="56">
        <v>50</v>
      </c>
      <c r="BD10" s="56">
        <v>51</v>
      </c>
      <c r="BE10" s="56">
        <v>52</v>
      </c>
      <c r="BF10" s="56">
        <v>53</v>
      </c>
      <c r="BG10" s="56">
        <v>54</v>
      </c>
      <c r="BH10" s="56">
        <v>55</v>
      </c>
      <c r="BI10" s="56">
        <v>56</v>
      </c>
      <c r="BJ10" s="56">
        <v>57</v>
      </c>
      <c r="BK10" s="56">
        <v>58</v>
      </c>
      <c r="BL10" s="56">
        <v>59</v>
      </c>
      <c r="BM10" s="56">
        <v>60</v>
      </c>
      <c r="BN10" s="56">
        <v>61</v>
      </c>
      <c r="BO10" s="56">
        <v>62</v>
      </c>
      <c r="BP10" s="56">
        <v>63</v>
      </c>
      <c r="BQ10" s="56">
        <v>64</v>
      </c>
      <c r="BR10" s="56">
        <v>65</v>
      </c>
      <c r="BS10" s="56"/>
      <c r="BT10" s="56">
        <v>66</v>
      </c>
      <c r="BU10" s="56">
        <v>67</v>
      </c>
      <c r="BV10" s="57">
        <v>68</v>
      </c>
    </row>
    <row r="11" spans="1:74" s="66" customFormat="1" ht="10.5" customHeight="1">
      <c r="A11" s="239" t="s">
        <v>127</v>
      </c>
      <c r="B11" s="239"/>
      <c r="C11" s="59" t="s">
        <v>128</v>
      </c>
      <c r="D11" s="59">
        <f>SUM(Janvier!D44)</f>
        <v>0</v>
      </c>
      <c r="E11" s="64">
        <f>SUM(Janvier!E44)</f>
        <v>0</v>
      </c>
      <c r="F11" s="64">
        <f>SUM(Janvier!F44)</f>
        <v>0</v>
      </c>
      <c r="G11" s="64">
        <f>SUM(Janvier!G44)</f>
        <v>0</v>
      </c>
      <c r="H11" s="64">
        <f>SUM(Janvier!H44)</f>
        <v>0</v>
      </c>
      <c r="I11" s="64">
        <f>SUM(Janvier!I44)</f>
        <v>0</v>
      </c>
      <c r="J11" s="64">
        <f>SUM(Janvier!J44)</f>
        <v>0</v>
      </c>
      <c r="K11" s="64">
        <f>SUM(Janvier!K44)</f>
        <v>0</v>
      </c>
      <c r="L11" s="64">
        <f>SUM(Janvier!L44)</f>
        <v>0</v>
      </c>
      <c r="M11" s="64">
        <f>SUM(Janvier!M44)</f>
        <v>0</v>
      </c>
      <c r="N11" s="64">
        <f>SUM(Janvier!N44)</f>
        <v>0</v>
      </c>
      <c r="O11" s="64">
        <f>SUM(Janvier!O44)</f>
        <v>0</v>
      </c>
      <c r="P11" s="64">
        <f>SUM(Janvier!P44)</f>
        <v>0</v>
      </c>
      <c r="Q11" s="64">
        <f>SUM(Janvier!Q44)</f>
        <v>0</v>
      </c>
      <c r="R11" s="64">
        <f>SUM(Janvier!R44)</f>
        <v>0</v>
      </c>
      <c r="S11" s="64">
        <f>SUM(Janvier!S44)</f>
        <v>0</v>
      </c>
      <c r="T11" s="64">
        <f>SUM(Janvier!T44)</f>
        <v>0</v>
      </c>
      <c r="U11" s="64">
        <f>SUM(Janvier!U44)</f>
        <v>0</v>
      </c>
      <c r="V11" s="64">
        <f>SUM(Janvier!V44)</f>
        <v>0</v>
      </c>
      <c r="W11" s="64">
        <f>SUM(Janvier!W44)</f>
        <v>0</v>
      </c>
      <c r="X11" s="64">
        <f>SUM(Janvier!X44)</f>
        <v>0</v>
      </c>
      <c r="Y11" s="64">
        <f>SUM(Janvier!Y44)</f>
        <v>0</v>
      </c>
      <c r="Z11" s="64">
        <f>SUM(Janvier!Z44)</f>
        <v>0</v>
      </c>
      <c r="AA11" s="64">
        <f>SUM(Janvier!AA44)</f>
        <v>0</v>
      </c>
      <c r="AB11" s="64">
        <f>SUM(Janvier!AB44)</f>
        <v>0</v>
      </c>
      <c r="AC11" s="64">
        <f>SUM(Janvier!AC44)</f>
        <v>0</v>
      </c>
      <c r="AD11" s="64">
        <f>SUM(Janvier!AD44)</f>
        <v>0</v>
      </c>
      <c r="AE11" s="64">
        <f>SUM(Janvier!AE44)</f>
        <v>0</v>
      </c>
      <c r="AF11" s="61"/>
      <c r="AG11" s="61">
        <f>SUM(Janvier!AG44)</f>
        <v>0</v>
      </c>
      <c r="AH11" s="63">
        <f>SUM(Janvier!AH44)</f>
        <v>0</v>
      </c>
      <c r="AI11" s="63">
        <f>SUM(Janvier!AI44)</f>
        <v>0</v>
      </c>
      <c r="AJ11" s="63">
        <f>SUM(Janvier!AJ44)</f>
        <v>0</v>
      </c>
      <c r="AK11" s="63">
        <f>SUM(Janvier!AK44)</f>
        <v>0</v>
      </c>
      <c r="AL11" s="63">
        <f>SUM(Janvier!AL44)</f>
        <v>0</v>
      </c>
      <c r="AM11" s="63">
        <f>SUM(Janvier!AM44)</f>
        <v>0</v>
      </c>
      <c r="AN11" s="63">
        <f>SUM(Janvier!AN44)</f>
        <v>0</v>
      </c>
      <c r="AO11" s="63">
        <f>SUM(Janvier!AO44)</f>
        <v>0</v>
      </c>
      <c r="AP11" s="63">
        <f>SUM(Janvier!AP44)</f>
        <v>0</v>
      </c>
      <c r="AQ11" s="63">
        <f>SUM(Janvier!AQ44)</f>
        <v>0</v>
      </c>
      <c r="AR11" s="63">
        <f>SUM(Janvier!AR44)</f>
        <v>0</v>
      </c>
      <c r="AS11" s="63">
        <f>SUM(Janvier!AS44)</f>
        <v>0</v>
      </c>
      <c r="AT11" s="63">
        <f>SUM(Janvier!AT44)</f>
        <v>0</v>
      </c>
      <c r="AU11" s="63">
        <f>SUM(Janvier!AU44)</f>
        <v>0</v>
      </c>
      <c r="AV11" s="63">
        <f>SUM(Janvier!AV44)</f>
        <v>0</v>
      </c>
      <c r="AW11" s="63">
        <f>SUM(Janvier!AW44)</f>
        <v>0</v>
      </c>
      <c r="AX11" s="63">
        <f>SUM(Janvier!AX44)</f>
        <v>0</v>
      </c>
      <c r="AY11" s="63">
        <f>SUM(Janvier!AY44)</f>
        <v>0</v>
      </c>
      <c r="AZ11" s="63">
        <f>SUM(Janvier!AZ44)</f>
        <v>0</v>
      </c>
      <c r="BA11" s="63">
        <f>SUM(Janvier!BA44)</f>
        <v>0</v>
      </c>
      <c r="BB11" s="63">
        <f>SUM(Janvier!BB44)</f>
        <v>0</v>
      </c>
      <c r="BC11" s="63">
        <f>SUM(Janvier!BC44)</f>
        <v>0</v>
      </c>
      <c r="BD11" s="63">
        <f>SUM(Janvier!BD44)</f>
        <v>0</v>
      </c>
      <c r="BE11" s="63">
        <f>SUM(Janvier!BE44)</f>
        <v>0</v>
      </c>
      <c r="BF11" s="63">
        <f>SUM(Janvier!BF44)</f>
        <v>0</v>
      </c>
      <c r="BG11" s="63">
        <f>SUM(Janvier!BG44)</f>
        <v>0</v>
      </c>
      <c r="BH11" s="63">
        <f>SUM(Janvier!BH44)</f>
        <v>0</v>
      </c>
      <c r="BI11" s="63">
        <f>SUM(Janvier!BI44)</f>
        <v>0</v>
      </c>
      <c r="BJ11" s="63">
        <f>SUM(Janvier!BJ44)</f>
        <v>0</v>
      </c>
      <c r="BK11" s="63">
        <f>SUM(Janvier!BK44)</f>
        <v>0</v>
      </c>
      <c r="BL11" s="63">
        <f>SUM(Janvier!BL44)</f>
        <v>0</v>
      </c>
      <c r="BM11" s="63">
        <f>SUM(Janvier!BM44)</f>
        <v>0</v>
      </c>
      <c r="BN11" s="63">
        <f>SUM(Janvier!BN44)</f>
        <v>0</v>
      </c>
      <c r="BO11" s="63">
        <f>SUM(Janvier!BO44)</f>
        <v>0</v>
      </c>
      <c r="BP11" s="63">
        <f>SUM(Janvier!BP44)</f>
        <v>0</v>
      </c>
      <c r="BQ11" s="63">
        <f>SUM(Janvier!BQ44)</f>
        <v>0</v>
      </c>
      <c r="BR11" s="63">
        <f>SUM(Janvier!BR44)</f>
        <v>0</v>
      </c>
      <c r="BS11" s="63">
        <f>SUM(Janvier!BS44)</f>
        <v>0</v>
      </c>
      <c r="BT11" s="63">
        <f>SUM(Janvier!BT44)</f>
        <v>0</v>
      </c>
      <c r="BU11" s="64">
        <f>SUM(Janvier!BU44)</f>
        <v>0</v>
      </c>
      <c r="BV11" s="65">
        <f>SUM(Janvier!BV44)</f>
        <v>0</v>
      </c>
    </row>
    <row r="12" spans="1:74" s="77" customFormat="1" ht="10.5" customHeight="1">
      <c r="A12" s="67"/>
      <c r="B12" s="68"/>
      <c r="C12" s="69"/>
      <c r="D12" s="70" t="str">
        <f t="shared" ref="D12:D42" si="0">IF(SUM(E12:AA12)=0,"",SUM(E12:AA12))</f>
        <v/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 t="str">
        <f t="shared" ref="AF12:AF42" si="1">IF(B12=0,"",B12)</f>
        <v/>
      </c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6">
        <f t="shared" ref="BV12:BV35" si="2">(SUM(AG12:BQ12))</f>
        <v>0</v>
      </c>
    </row>
    <row r="13" spans="1:74" s="83" customFormat="1" ht="10.5" customHeight="1">
      <c r="A13" s="67"/>
      <c r="B13" s="68"/>
      <c r="C13" s="68"/>
      <c r="D13" s="70" t="str">
        <f t="shared" si="0"/>
        <v/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73" t="str">
        <f t="shared" si="1"/>
        <v/>
      </c>
      <c r="AG13" s="80"/>
      <c r="AH13" s="81"/>
      <c r="AI13" s="81"/>
      <c r="AJ13" s="81"/>
      <c r="AK13" s="81"/>
      <c r="AL13" s="81"/>
      <c r="AM13" s="81"/>
      <c r="AN13" s="81"/>
      <c r="AO13" s="81"/>
      <c r="AP13" s="81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82">
        <f t="shared" si="2"/>
        <v>0</v>
      </c>
    </row>
    <row r="14" spans="1:74" s="77" customFormat="1" ht="10.5" customHeight="1">
      <c r="A14" s="67"/>
      <c r="B14" s="68"/>
      <c r="C14" s="68"/>
      <c r="D14" s="70" t="str">
        <f t="shared" si="0"/>
        <v/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73" t="str">
        <f t="shared" si="1"/>
        <v/>
      </c>
      <c r="AG14" s="80"/>
      <c r="AH14" s="81"/>
      <c r="AI14" s="81"/>
      <c r="AJ14" s="81"/>
      <c r="AK14" s="81"/>
      <c r="AL14" s="81"/>
      <c r="AM14" s="81"/>
      <c r="AN14" s="81"/>
      <c r="AO14" s="81"/>
      <c r="AP14" s="81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82">
        <f t="shared" si="2"/>
        <v>0</v>
      </c>
    </row>
    <row r="15" spans="1:74" s="83" customFormat="1" ht="10.5" customHeight="1">
      <c r="A15" s="67"/>
      <c r="B15" s="68"/>
      <c r="C15" s="68"/>
      <c r="D15" s="70" t="str">
        <f t="shared" si="0"/>
        <v/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73" t="str">
        <f t="shared" si="1"/>
        <v/>
      </c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82">
        <f t="shared" si="2"/>
        <v>0</v>
      </c>
    </row>
    <row r="16" spans="1:74" s="77" customFormat="1" ht="10.5" customHeight="1">
      <c r="A16" s="67"/>
      <c r="B16" s="68"/>
      <c r="C16" s="84"/>
      <c r="D16" s="70" t="str">
        <f t="shared" si="0"/>
        <v/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73" t="str">
        <f t="shared" si="1"/>
        <v/>
      </c>
      <c r="AG16" s="80"/>
      <c r="AH16" s="81"/>
      <c r="AI16" s="81"/>
      <c r="AJ16" s="81"/>
      <c r="AK16" s="81"/>
      <c r="AL16" s="81"/>
      <c r="AM16" s="81"/>
      <c r="AN16" s="81"/>
      <c r="AO16" s="81"/>
      <c r="AP16" s="81"/>
      <c r="AQ16" s="78"/>
      <c r="AR16" s="78"/>
      <c r="AS16" s="78"/>
      <c r="AT16" s="78"/>
      <c r="AU16" s="78"/>
      <c r="AV16" s="78"/>
      <c r="AW16" s="78"/>
      <c r="AX16" s="85"/>
      <c r="AY16" s="85"/>
      <c r="AZ16" s="85"/>
      <c r="BA16" s="85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82">
        <f t="shared" si="2"/>
        <v>0</v>
      </c>
    </row>
    <row r="17" spans="1:85" s="83" customFormat="1" ht="10.5" customHeight="1">
      <c r="A17" s="67"/>
      <c r="B17" s="68"/>
      <c r="C17" s="69"/>
      <c r="D17" s="70" t="str">
        <f t="shared" si="0"/>
        <v/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73" t="str">
        <f t="shared" si="1"/>
        <v/>
      </c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78"/>
      <c r="AR17" s="78"/>
      <c r="AS17" s="78"/>
      <c r="AT17" s="78"/>
      <c r="AU17" s="78"/>
      <c r="AV17" s="78"/>
      <c r="AW17" s="78"/>
      <c r="AX17" s="85"/>
      <c r="AY17" s="85"/>
      <c r="AZ17" s="85"/>
      <c r="BA17" s="85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82">
        <f t="shared" si="2"/>
        <v>0</v>
      </c>
    </row>
    <row r="18" spans="1:85" s="92" customFormat="1" ht="10.5" customHeight="1">
      <c r="A18" s="86"/>
      <c r="B18" s="87"/>
      <c r="C18" s="69"/>
      <c r="D18" s="70" t="str">
        <f t="shared" si="0"/>
        <v/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154"/>
      <c r="AF18" s="89" t="str">
        <f t="shared" si="1"/>
        <v/>
      </c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2">
        <f t="shared" si="2"/>
        <v>0</v>
      </c>
    </row>
    <row r="19" spans="1:85" s="83" customFormat="1" ht="10.5" customHeight="1">
      <c r="A19" s="67"/>
      <c r="B19" s="68"/>
      <c r="C19" s="69"/>
      <c r="D19" s="70" t="str">
        <f t="shared" si="0"/>
        <v/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73" t="str">
        <f t="shared" si="1"/>
        <v/>
      </c>
      <c r="AG19" s="80"/>
      <c r="AH19" s="81"/>
      <c r="AI19" s="81"/>
      <c r="AJ19" s="81"/>
      <c r="AK19" s="81"/>
      <c r="AL19" s="81"/>
      <c r="AM19" s="81"/>
      <c r="AN19" s="81"/>
      <c r="AO19" s="81"/>
      <c r="AP19" s="81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82">
        <f t="shared" si="2"/>
        <v>0</v>
      </c>
    </row>
    <row r="20" spans="1:85" s="94" customFormat="1" ht="10.5" customHeight="1">
      <c r="A20" s="67"/>
      <c r="B20" s="68"/>
      <c r="C20" s="69"/>
      <c r="D20" s="70" t="str">
        <f t="shared" si="0"/>
        <v/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93"/>
      <c r="AF20" s="73" t="str">
        <f t="shared" si="1"/>
        <v/>
      </c>
      <c r="AG20" s="80"/>
      <c r="AH20" s="81"/>
      <c r="AI20" s="81"/>
      <c r="AJ20" s="81"/>
      <c r="AK20" s="81"/>
      <c r="AL20" s="81"/>
      <c r="AM20" s="81"/>
      <c r="AN20" s="81"/>
      <c r="AO20" s="81"/>
      <c r="AP20" s="81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82">
        <f t="shared" si="2"/>
        <v>0</v>
      </c>
    </row>
    <row r="21" spans="1:85" s="94" customFormat="1" ht="10.5" customHeight="1">
      <c r="A21" s="67"/>
      <c r="B21" s="68"/>
      <c r="C21" s="69"/>
      <c r="D21" s="70" t="str">
        <f t="shared" si="0"/>
        <v/>
      </c>
      <c r="E21" s="7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5"/>
      <c r="Y21" s="85"/>
      <c r="Z21" s="85"/>
      <c r="AA21" s="85"/>
      <c r="AB21" s="85"/>
      <c r="AC21" s="85"/>
      <c r="AD21" s="85"/>
      <c r="AE21" s="96"/>
      <c r="AF21" s="73" t="str">
        <f t="shared" si="1"/>
        <v/>
      </c>
      <c r="AG21" s="80"/>
      <c r="AH21" s="81"/>
      <c r="AI21" s="81"/>
      <c r="AJ21" s="81"/>
      <c r="AK21" s="81"/>
      <c r="AL21" s="81"/>
      <c r="AM21" s="81"/>
      <c r="AN21" s="81"/>
      <c r="AO21" s="81"/>
      <c r="AP21" s="81"/>
      <c r="AQ21" s="78"/>
      <c r="AR21" s="78"/>
      <c r="AS21" s="78"/>
      <c r="AT21" s="78"/>
      <c r="AU21" s="78"/>
      <c r="AV21" s="85"/>
      <c r="AW21" s="85"/>
      <c r="AX21" s="78"/>
      <c r="AY21" s="78"/>
      <c r="AZ21" s="78"/>
      <c r="BA21" s="78"/>
      <c r="BB21" s="78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78"/>
      <c r="BV21" s="82">
        <f t="shared" si="2"/>
        <v>0</v>
      </c>
    </row>
    <row r="22" spans="1:85" s="94" customFormat="1" ht="10.5" customHeight="1">
      <c r="A22" s="67"/>
      <c r="B22" s="68"/>
      <c r="C22" s="69"/>
      <c r="D22" s="70" t="str">
        <f t="shared" si="0"/>
        <v/>
      </c>
      <c r="E22" s="7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7"/>
      <c r="X22" s="97"/>
      <c r="Y22" s="97"/>
      <c r="Z22" s="85"/>
      <c r="AA22" s="85"/>
      <c r="AB22" s="85"/>
      <c r="AC22" s="85"/>
      <c r="AD22" s="85"/>
      <c r="AE22" s="96"/>
      <c r="AF22" s="73" t="str">
        <f t="shared" si="1"/>
        <v/>
      </c>
      <c r="AG22" s="80"/>
      <c r="AH22" s="81"/>
      <c r="AI22" s="81"/>
      <c r="AJ22" s="81"/>
      <c r="AK22" s="81"/>
      <c r="AL22" s="81"/>
      <c r="AM22" s="81"/>
      <c r="AN22" s="81"/>
      <c r="AO22" s="81"/>
      <c r="AP22" s="81"/>
      <c r="AQ22" s="78"/>
      <c r="AR22" s="78"/>
      <c r="AS22" s="78"/>
      <c r="AT22" s="78"/>
      <c r="AU22" s="78"/>
      <c r="AV22" s="85"/>
      <c r="AW22" s="85"/>
      <c r="AX22" s="85"/>
      <c r="AY22" s="85"/>
      <c r="AZ22" s="85"/>
      <c r="BA22" s="85"/>
      <c r="BB22" s="78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78"/>
      <c r="BV22" s="82">
        <f t="shared" si="2"/>
        <v>0</v>
      </c>
    </row>
    <row r="23" spans="1:85" s="94" customFormat="1" ht="10.5" customHeight="1">
      <c r="A23" s="67"/>
      <c r="B23" s="68"/>
      <c r="C23" s="69"/>
      <c r="D23" s="70" t="str">
        <f t="shared" si="0"/>
        <v/>
      </c>
      <c r="E23" s="78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96"/>
      <c r="AF23" s="73" t="str">
        <f t="shared" si="1"/>
        <v/>
      </c>
      <c r="AG23" s="80"/>
      <c r="AH23" s="81"/>
      <c r="AI23" s="81"/>
      <c r="AJ23" s="81"/>
      <c r="AK23" s="81"/>
      <c r="AL23" s="81"/>
      <c r="AM23" s="81"/>
      <c r="AN23" s="81"/>
      <c r="AO23" s="81"/>
      <c r="AP23" s="81"/>
      <c r="AQ23" s="78"/>
      <c r="AR23" s="78"/>
      <c r="AS23" s="78"/>
      <c r="AT23" s="78"/>
      <c r="AU23" s="78"/>
      <c r="AV23" s="85"/>
      <c r="AW23" s="85"/>
      <c r="AX23" s="85"/>
      <c r="AY23" s="85"/>
      <c r="AZ23" s="85"/>
      <c r="BA23" s="85"/>
      <c r="BB23" s="78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78"/>
      <c r="BV23" s="82">
        <f t="shared" si="2"/>
        <v>0</v>
      </c>
    </row>
    <row r="24" spans="1:85" s="94" customFormat="1" ht="10.5" customHeight="1">
      <c r="A24" s="67"/>
      <c r="B24" s="68"/>
      <c r="C24" s="69"/>
      <c r="D24" s="70" t="str">
        <f t="shared" si="0"/>
        <v/>
      </c>
      <c r="E24" s="7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96"/>
      <c r="AF24" s="73" t="str">
        <f t="shared" si="1"/>
        <v/>
      </c>
      <c r="AG24" s="80"/>
      <c r="AH24" s="81"/>
      <c r="AI24" s="81"/>
      <c r="AJ24" s="81"/>
      <c r="AK24" s="81"/>
      <c r="AL24" s="81"/>
      <c r="AM24" s="81"/>
      <c r="AN24" s="81"/>
      <c r="AO24" s="81"/>
      <c r="AP24" s="81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78"/>
      <c r="BV24" s="82">
        <f t="shared" si="2"/>
        <v>0</v>
      </c>
    </row>
    <row r="25" spans="1:85" s="94" customFormat="1" ht="10.5" customHeight="1">
      <c r="A25" s="67"/>
      <c r="B25" s="68"/>
      <c r="C25" s="69"/>
      <c r="D25" s="70" t="str">
        <f t="shared" si="0"/>
        <v/>
      </c>
      <c r="E25" s="7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96"/>
      <c r="AF25" s="73" t="str">
        <f t="shared" si="1"/>
        <v/>
      </c>
      <c r="AG25" s="80"/>
      <c r="AH25" s="81"/>
      <c r="AI25" s="81"/>
      <c r="AJ25" s="81"/>
      <c r="AK25" s="81"/>
      <c r="AL25" s="81"/>
      <c r="AM25" s="81"/>
      <c r="AN25" s="81"/>
      <c r="AO25" s="81"/>
      <c r="AP25" s="81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78"/>
      <c r="BV25" s="82">
        <f t="shared" si="2"/>
        <v>0</v>
      </c>
    </row>
    <row r="26" spans="1:85" s="94" customFormat="1" ht="10.5" customHeight="1">
      <c r="A26" s="67"/>
      <c r="B26" s="68"/>
      <c r="C26" s="69"/>
      <c r="D26" s="70" t="str">
        <f t="shared" si="0"/>
        <v/>
      </c>
      <c r="E26" s="7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96"/>
      <c r="AF26" s="73" t="str">
        <f t="shared" si="1"/>
        <v/>
      </c>
      <c r="AG26" s="80"/>
      <c r="AH26" s="81"/>
      <c r="AI26" s="81"/>
      <c r="AJ26" s="81"/>
      <c r="AK26" s="81"/>
      <c r="AL26" s="81"/>
      <c r="AM26" s="81"/>
      <c r="AN26" s="81"/>
      <c r="AO26" s="81"/>
      <c r="AP26" s="81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78"/>
      <c r="BV26" s="82">
        <f t="shared" si="2"/>
        <v>0</v>
      </c>
    </row>
    <row r="27" spans="1:85" s="94" customFormat="1" ht="10.5" customHeight="1">
      <c r="A27" s="67"/>
      <c r="B27" s="68"/>
      <c r="C27" s="69"/>
      <c r="D27" s="70" t="str">
        <f t="shared" si="0"/>
        <v/>
      </c>
      <c r="E27" s="7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96"/>
      <c r="AF27" s="73" t="str">
        <f t="shared" si="1"/>
        <v/>
      </c>
      <c r="AG27" s="80"/>
      <c r="AH27" s="81"/>
      <c r="AI27" s="81"/>
      <c r="AJ27" s="81"/>
      <c r="AK27" s="81"/>
      <c r="AL27" s="81"/>
      <c r="AM27" s="81"/>
      <c r="AN27" s="81"/>
      <c r="AO27" s="81"/>
      <c r="AP27" s="81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78"/>
      <c r="BV27" s="82">
        <f t="shared" si="2"/>
        <v>0</v>
      </c>
    </row>
    <row r="28" spans="1:85" s="94" customFormat="1" ht="10.5" customHeight="1">
      <c r="A28" s="67"/>
      <c r="B28" s="68"/>
      <c r="C28" s="69"/>
      <c r="D28" s="70" t="str">
        <f t="shared" si="0"/>
        <v/>
      </c>
      <c r="E28" s="7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96"/>
      <c r="AF28" s="73" t="str">
        <f t="shared" si="1"/>
        <v/>
      </c>
      <c r="AG28" s="80"/>
      <c r="AH28" s="81"/>
      <c r="AI28" s="81"/>
      <c r="AJ28" s="81"/>
      <c r="AK28" s="81"/>
      <c r="AL28" s="81"/>
      <c r="AM28" s="81"/>
      <c r="AN28" s="81"/>
      <c r="AO28" s="81"/>
      <c r="AP28" s="81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78"/>
      <c r="BV28" s="82">
        <f t="shared" si="2"/>
        <v>0</v>
      </c>
    </row>
    <row r="29" spans="1:85" s="94" customFormat="1" ht="10.5" customHeight="1">
      <c r="A29" s="67"/>
      <c r="B29" s="68"/>
      <c r="C29" s="69"/>
      <c r="D29" s="70" t="str">
        <f t="shared" si="0"/>
        <v/>
      </c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96"/>
      <c r="AF29" s="73" t="str">
        <f t="shared" si="1"/>
        <v/>
      </c>
      <c r="AG29" s="102"/>
      <c r="AH29" s="103"/>
      <c r="AI29" s="103"/>
      <c r="AJ29" s="103"/>
      <c r="AK29" s="103"/>
      <c r="AL29" s="103"/>
      <c r="AM29" s="103"/>
      <c r="AN29" s="103"/>
      <c r="AO29" s="103"/>
      <c r="AP29" s="103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0"/>
      <c r="BV29" s="82">
        <f t="shared" si="2"/>
        <v>0</v>
      </c>
    </row>
    <row r="30" spans="1:85" s="110" customFormat="1" ht="10.5" customHeight="1">
      <c r="A30" s="67"/>
      <c r="B30" s="68"/>
      <c r="C30" s="69"/>
      <c r="D30" s="70" t="str">
        <f t="shared" si="0"/>
        <v/>
      </c>
      <c r="E30" s="78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96"/>
      <c r="AF30" s="73" t="str">
        <f t="shared" si="1"/>
        <v/>
      </c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78"/>
      <c r="BV30" s="105">
        <f t="shared" si="2"/>
        <v>0</v>
      </c>
      <c r="BW30" s="106"/>
      <c r="BX30" s="108"/>
      <c r="BY30" s="108"/>
      <c r="BZ30" s="108"/>
      <c r="CA30" s="108"/>
      <c r="CB30" s="108"/>
      <c r="CC30" s="108"/>
      <c r="CD30" s="108"/>
      <c r="CE30" s="108"/>
      <c r="CF30" s="108"/>
      <c r="CG30" s="109"/>
    </row>
    <row r="31" spans="1:85" s="110" customFormat="1" ht="10.5" customHeight="1">
      <c r="A31" s="67"/>
      <c r="B31" s="68"/>
      <c r="C31" s="69"/>
      <c r="D31" s="70" t="str">
        <f t="shared" si="0"/>
        <v/>
      </c>
      <c r="E31" s="78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12"/>
      <c r="W31" s="85"/>
      <c r="X31" s="85"/>
      <c r="Y31" s="85"/>
      <c r="Z31" s="85"/>
      <c r="AA31" s="85"/>
      <c r="AB31" s="85"/>
      <c r="AC31" s="85"/>
      <c r="AD31" s="85"/>
      <c r="AE31" s="96"/>
      <c r="AF31" s="73" t="str">
        <f t="shared" si="1"/>
        <v/>
      </c>
      <c r="AG31" s="80"/>
      <c r="AH31" s="81"/>
      <c r="AI31" s="81"/>
      <c r="AJ31" s="81"/>
      <c r="AK31" s="81"/>
      <c r="AL31" s="81"/>
      <c r="AM31" s="81"/>
      <c r="AN31" s="81"/>
      <c r="AO31" s="81"/>
      <c r="AP31" s="81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78"/>
      <c r="BV31" s="105">
        <f t="shared" si="2"/>
        <v>0</v>
      </c>
      <c r="BW31" s="106"/>
      <c r="BX31" s="108"/>
      <c r="BY31" s="108"/>
      <c r="BZ31" s="108"/>
      <c r="CA31" s="108"/>
      <c r="CB31" s="108"/>
      <c r="CC31" s="108"/>
      <c r="CD31" s="108"/>
      <c r="CE31" s="108"/>
      <c r="CF31" s="108"/>
      <c r="CG31" s="109"/>
    </row>
    <row r="32" spans="1:85" s="110" customFormat="1" ht="10.5" customHeight="1">
      <c r="A32" s="67"/>
      <c r="B32" s="68"/>
      <c r="C32" s="69"/>
      <c r="D32" s="70" t="str">
        <f t="shared" si="0"/>
        <v/>
      </c>
      <c r="E32" s="7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12"/>
      <c r="W32" s="85"/>
      <c r="X32" s="85"/>
      <c r="Y32" s="85"/>
      <c r="Z32" s="85"/>
      <c r="AA32" s="85"/>
      <c r="AB32" s="85"/>
      <c r="AC32" s="85"/>
      <c r="AD32" s="85"/>
      <c r="AE32" s="96"/>
      <c r="AF32" s="73" t="str">
        <f t="shared" si="1"/>
        <v/>
      </c>
      <c r="AG32" s="80"/>
      <c r="AH32" s="81"/>
      <c r="AI32" s="81"/>
      <c r="AJ32" s="81"/>
      <c r="AK32" s="81"/>
      <c r="AL32" s="81"/>
      <c r="AM32" s="81"/>
      <c r="AN32" s="81"/>
      <c r="AO32" s="81"/>
      <c r="AP32" s="81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78"/>
      <c r="BV32" s="105">
        <f t="shared" si="2"/>
        <v>0</v>
      </c>
      <c r="BW32" s="106"/>
      <c r="BX32" s="108"/>
      <c r="BY32" s="108"/>
      <c r="BZ32" s="108"/>
      <c r="CA32" s="108"/>
      <c r="CB32" s="108"/>
      <c r="CC32" s="108"/>
      <c r="CD32" s="108"/>
      <c r="CE32" s="108"/>
      <c r="CF32" s="108"/>
      <c r="CG32" s="109"/>
    </row>
    <row r="33" spans="1:84" s="110" customFormat="1" ht="10.5" customHeight="1">
      <c r="A33" s="67"/>
      <c r="B33" s="68"/>
      <c r="C33" s="69"/>
      <c r="D33" s="70" t="str">
        <f t="shared" si="0"/>
        <v/>
      </c>
      <c r="E33" s="78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96"/>
      <c r="AF33" s="73" t="str">
        <f t="shared" si="1"/>
        <v/>
      </c>
      <c r="AG33" s="80"/>
      <c r="AH33" s="81"/>
      <c r="AI33" s="81"/>
      <c r="AJ33" s="81"/>
      <c r="AK33" s="81"/>
      <c r="AL33" s="81"/>
      <c r="AM33" s="81"/>
      <c r="AN33" s="81"/>
      <c r="AO33" s="81"/>
      <c r="AP33" s="81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78"/>
      <c r="BV33" s="105">
        <f t="shared" si="2"/>
        <v>0</v>
      </c>
      <c r="BW33" s="106"/>
      <c r="BX33" s="108"/>
      <c r="BY33" s="108"/>
      <c r="BZ33" s="108"/>
      <c r="CA33" s="108"/>
      <c r="CB33" s="108"/>
      <c r="CC33" s="108"/>
      <c r="CD33" s="108"/>
      <c r="CE33" s="108"/>
      <c r="CF33" s="108"/>
    </row>
    <row r="34" spans="1:84" s="110" customFormat="1" ht="10.5" customHeight="1">
      <c r="A34" s="67"/>
      <c r="B34" s="68"/>
      <c r="C34" s="69"/>
      <c r="D34" s="70" t="str">
        <f t="shared" si="0"/>
        <v/>
      </c>
      <c r="E34" s="78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96"/>
      <c r="AF34" s="73" t="str">
        <f t="shared" si="1"/>
        <v/>
      </c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78"/>
      <c r="BV34" s="105">
        <f t="shared" si="2"/>
        <v>0</v>
      </c>
      <c r="BW34" s="106"/>
      <c r="BX34" s="108"/>
      <c r="BY34" s="108"/>
      <c r="BZ34" s="108"/>
      <c r="CA34" s="108"/>
      <c r="CB34" s="108"/>
      <c r="CC34" s="108"/>
      <c r="CD34" s="108"/>
      <c r="CE34" s="108"/>
      <c r="CF34" s="108"/>
    </row>
    <row r="35" spans="1:84" s="110" customFormat="1" ht="10.5" customHeight="1">
      <c r="A35" s="67"/>
      <c r="B35" s="68"/>
      <c r="C35" s="69"/>
      <c r="D35" s="70" t="str">
        <f t="shared" si="0"/>
        <v/>
      </c>
      <c r="E35" s="78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96"/>
      <c r="AF35" s="73" t="str">
        <f t="shared" si="1"/>
        <v/>
      </c>
      <c r="AG35" s="80"/>
      <c r="AH35" s="81"/>
      <c r="AI35" s="81"/>
      <c r="AJ35" s="81"/>
      <c r="AK35" s="81"/>
      <c r="AL35" s="81"/>
      <c r="AM35" s="81"/>
      <c r="AN35" s="81"/>
      <c r="AO35" s="81"/>
      <c r="AP35" s="81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78"/>
      <c r="BV35" s="105">
        <f t="shared" si="2"/>
        <v>0</v>
      </c>
      <c r="BW35" s="106"/>
      <c r="BX35" s="108"/>
      <c r="BY35" s="108"/>
      <c r="BZ35" s="108"/>
      <c r="CA35" s="108"/>
      <c r="CB35" s="108"/>
      <c r="CC35" s="108"/>
      <c r="CD35" s="108"/>
      <c r="CE35" s="108"/>
      <c r="CF35" s="108"/>
    </row>
    <row r="36" spans="1:84" s="110" customFormat="1" ht="10.5" customHeight="1">
      <c r="A36" s="67"/>
      <c r="B36" s="68"/>
      <c r="C36" s="69"/>
      <c r="D36" s="70" t="str">
        <f t="shared" si="0"/>
        <v/>
      </c>
      <c r="E36" s="78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96"/>
      <c r="AF36" s="73" t="str">
        <f t="shared" si="1"/>
        <v/>
      </c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78"/>
      <c r="BV36" s="105">
        <v>0</v>
      </c>
      <c r="BW36" s="106"/>
      <c r="BX36" s="108"/>
      <c r="BY36" s="108"/>
      <c r="BZ36" s="108"/>
      <c r="CA36" s="108"/>
      <c r="CB36" s="108"/>
      <c r="CC36" s="108"/>
      <c r="CD36" s="108"/>
      <c r="CE36" s="108"/>
      <c r="CF36" s="108"/>
    </row>
    <row r="37" spans="1:84" s="110" customFormat="1" ht="10.5" customHeight="1">
      <c r="A37" s="67"/>
      <c r="B37" s="68"/>
      <c r="C37" s="69"/>
      <c r="D37" s="70" t="str">
        <f t="shared" si="0"/>
        <v/>
      </c>
      <c r="E37" s="78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16"/>
      <c r="AC37" s="116"/>
      <c r="AD37" s="85"/>
      <c r="AE37" s="96"/>
      <c r="AF37" s="73" t="str">
        <f t="shared" si="1"/>
        <v/>
      </c>
      <c r="AG37" s="80"/>
      <c r="AH37" s="81"/>
      <c r="AI37" s="81"/>
      <c r="AJ37" s="81"/>
      <c r="AK37" s="81"/>
      <c r="AL37" s="81"/>
      <c r="AM37" s="81"/>
      <c r="AN37" s="81"/>
      <c r="AO37" s="81"/>
      <c r="AP37" s="81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78"/>
      <c r="BV37" s="105">
        <f t="shared" ref="BV37:BV42" si="3">(SUM(AG37:BQ37))</f>
        <v>0</v>
      </c>
      <c r="BW37" s="106"/>
      <c r="BX37" s="108"/>
      <c r="BY37" s="108"/>
      <c r="BZ37" s="108"/>
      <c r="CA37" s="108"/>
      <c r="CB37" s="108"/>
      <c r="CC37" s="108"/>
      <c r="CD37" s="108"/>
      <c r="CE37" s="108"/>
      <c r="CF37" s="108"/>
    </row>
    <row r="38" spans="1:84" s="110" customFormat="1" ht="10.5" customHeight="1">
      <c r="A38" s="67"/>
      <c r="B38" s="68"/>
      <c r="C38" s="69"/>
      <c r="D38" s="70" t="str">
        <f t="shared" si="0"/>
        <v/>
      </c>
      <c r="E38" s="78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117"/>
      <c r="W38" s="85"/>
      <c r="X38" s="85"/>
      <c r="Y38" s="85"/>
      <c r="Z38" s="85"/>
      <c r="AA38" s="85"/>
      <c r="AB38" s="85"/>
      <c r="AC38" s="85"/>
      <c r="AD38" s="85"/>
      <c r="AE38" s="96"/>
      <c r="AF38" s="73" t="str">
        <f t="shared" si="1"/>
        <v/>
      </c>
      <c r="AG38" s="80"/>
      <c r="AH38" s="81"/>
      <c r="AI38" s="81"/>
      <c r="AJ38" s="81"/>
      <c r="AK38" s="81"/>
      <c r="AL38" s="81"/>
      <c r="AM38" s="81"/>
      <c r="AN38" s="81"/>
      <c r="AO38" s="81"/>
      <c r="AP38" s="81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78"/>
      <c r="BV38" s="105">
        <f t="shared" si="3"/>
        <v>0</v>
      </c>
      <c r="BW38" s="106"/>
      <c r="BX38" s="108"/>
      <c r="BY38" s="108"/>
      <c r="BZ38" s="108"/>
      <c r="CA38" s="108"/>
      <c r="CB38" s="108"/>
      <c r="CC38" s="108"/>
      <c r="CD38" s="108"/>
      <c r="CE38" s="108"/>
      <c r="CF38" s="108"/>
    </row>
    <row r="39" spans="1:84" s="110" customFormat="1" ht="10.5" customHeight="1">
      <c r="A39" s="67"/>
      <c r="B39" s="68"/>
      <c r="C39" s="69"/>
      <c r="D39" s="70" t="str">
        <f t="shared" si="0"/>
        <v/>
      </c>
      <c r="E39" s="78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96"/>
      <c r="AF39" s="73" t="str">
        <f t="shared" si="1"/>
        <v/>
      </c>
      <c r="AG39" s="80"/>
      <c r="AH39" s="81"/>
      <c r="AI39" s="81"/>
      <c r="AJ39" s="81"/>
      <c r="AK39" s="81"/>
      <c r="AL39" s="81"/>
      <c r="AM39" s="81"/>
      <c r="AN39" s="81"/>
      <c r="AO39" s="81"/>
      <c r="AP39" s="81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78"/>
      <c r="BV39" s="105">
        <f t="shared" si="3"/>
        <v>0</v>
      </c>
      <c r="BW39" s="106"/>
      <c r="BX39" s="108"/>
      <c r="BY39" s="108"/>
      <c r="BZ39" s="108"/>
      <c r="CA39" s="108"/>
      <c r="CB39" s="108"/>
      <c r="CC39" s="108"/>
      <c r="CD39" s="108"/>
      <c r="CE39" s="108"/>
      <c r="CF39" s="108"/>
    </row>
    <row r="40" spans="1:84" s="110" customFormat="1" ht="10.5" customHeight="1">
      <c r="A40" s="67"/>
      <c r="B40" s="68"/>
      <c r="C40" s="69"/>
      <c r="D40" s="70" t="str">
        <f t="shared" si="0"/>
        <v/>
      </c>
      <c r="E40" s="78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96"/>
      <c r="AF40" s="73" t="str">
        <f t="shared" si="1"/>
        <v/>
      </c>
      <c r="AG40" s="80"/>
      <c r="AH40" s="81"/>
      <c r="AI40" s="81"/>
      <c r="AJ40" s="81"/>
      <c r="AK40" s="81"/>
      <c r="AL40" s="81"/>
      <c r="AM40" s="81"/>
      <c r="AN40" s="81"/>
      <c r="AO40" s="81"/>
      <c r="AP40" s="81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118"/>
      <c r="BP40" s="85"/>
      <c r="BQ40" s="85"/>
      <c r="BR40" s="85"/>
      <c r="BS40" s="85"/>
      <c r="BT40" s="85"/>
      <c r="BU40" s="78"/>
      <c r="BV40" s="105">
        <f t="shared" si="3"/>
        <v>0</v>
      </c>
      <c r="BW40" s="106"/>
      <c r="BX40" s="108"/>
      <c r="BY40" s="108"/>
      <c r="BZ40" s="108"/>
      <c r="CA40" s="108"/>
      <c r="CB40" s="108"/>
      <c r="CC40" s="108"/>
      <c r="CD40" s="108"/>
      <c r="CE40" s="108"/>
      <c r="CF40" s="108"/>
    </row>
    <row r="41" spans="1:84" s="110" customFormat="1" ht="10.5" customHeight="1">
      <c r="A41" s="67"/>
      <c r="B41" s="68"/>
      <c r="C41" s="69"/>
      <c r="D41" s="70" t="str">
        <f t="shared" si="0"/>
        <v/>
      </c>
      <c r="E41" s="78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96"/>
      <c r="AF41" s="73" t="str">
        <f t="shared" si="1"/>
        <v/>
      </c>
      <c r="AG41" s="80"/>
      <c r="AH41" s="81"/>
      <c r="AI41" s="81"/>
      <c r="AJ41" s="81"/>
      <c r="AK41" s="81"/>
      <c r="AL41" s="81"/>
      <c r="AM41" s="81"/>
      <c r="AN41" s="81"/>
      <c r="AO41" s="81"/>
      <c r="AP41" s="81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119"/>
      <c r="BP41" s="85"/>
      <c r="BQ41" s="85"/>
      <c r="BR41" s="85"/>
      <c r="BS41" s="85"/>
      <c r="BT41" s="85"/>
      <c r="BU41" s="78"/>
      <c r="BV41" s="105">
        <f t="shared" si="3"/>
        <v>0</v>
      </c>
      <c r="BW41" s="106"/>
      <c r="BX41" s="108"/>
      <c r="BY41" s="108"/>
      <c r="BZ41" s="108"/>
      <c r="CA41" s="108"/>
      <c r="CB41" s="108"/>
      <c r="CC41" s="108"/>
      <c r="CD41" s="108"/>
      <c r="CE41" s="108"/>
      <c r="CF41" s="108"/>
    </row>
    <row r="42" spans="1:84" s="114" customFormat="1" ht="10.5" customHeight="1" thickBot="1">
      <c r="A42" s="120"/>
      <c r="B42" s="121"/>
      <c r="C42" s="122"/>
      <c r="D42" s="70" t="str">
        <f t="shared" si="0"/>
        <v/>
      </c>
      <c r="E42" s="78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4"/>
      <c r="AF42" s="125" t="str">
        <f t="shared" si="1"/>
        <v/>
      </c>
      <c r="AG42" s="102"/>
      <c r="AH42" s="81"/>
      <c r="AI42" s="103"/>
      <c r="AJ42" s="103"/>
      <c r="AK42" s="103"/>
      <c r="AL42" s="103"/>
      <c r="AM42" s="103"/>
      <c r="AN42" s="103"/>
      <c r="AO42" s="103"/>
      <c r="AP42" s="10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78"/>
      <c r="BV42" s="155">
        <f t="shared" si="3"/>
        <v>0</v>
      </c>
      <c r="BW42" s="106"/>
      <c r="BX42" s="108"/>
      <c r="BY42" s="108"/>
      <c r="BZ42" s="108"/>
      <c r="CA42" s="108"/>
      <c r="CB42" s="108"/>
      <c r="CC42" s="108"/>
      <c r="CD42" s="108"/>
      <c r="CE42" s="108"/>
      <c r="CF42" s="108"/>
    </row>
    <row r="43" spans="1:84" s="134" customFormat="1" ht="9.75" thickBot="1">
      <c r="A43" s="127"/>
      <c r="B43" s="127"/>
      <c r="C43" s="128" t="s">
        <v>129</v>
      </c>
      <c r="D43" s="156">
        <f t="shared" ref="D43:AE43" si="4">SUM(D12:D42)</f>
        <v>0</v>
      </c>
      <c r="E43" s="129">
        <f t="shared" si="4"/>
        <v>0</v>
      </c>
      <c r="F43" s="129">
        <f t="shared" si="4"/>
        <v>0</v>
      </c>
      <c r="G43" s="129">
        <f t="shared" si="4"/>
        <v>0</v>
      </c>
      <c r="H43" s="129">
        <f t="shared" si="4"/>
        <v>0</v>
      </c>
      <c r="I43" s="129">
        <f t="shared" si="4"/>
        <v>0</v>
      </c>
      <c r="J43" s="129">
        <f t="shared" si="4"/>
        <v>0</v>
      </c>
      <c r="K43" s="129">
        <f t="shared" si="4"/>
        <v>0</v>
      </c>
      <c r="L43" s="129">
        <f t="shared" si="4"/>
        <v>0</v>
      </c>
      <c r="M43" s="129">
        <f t="shared" si="4"/>
        <v>0</v>
      </c>
      <c r="N43" s="129">
        <f t="shared" si="4"/>
        <v>0</v>
      </c>
      <c r="O43" s="129">
        <f t="shared" si="4"/>
        <v>0</v>
      </c>
      <c r="P43" s="129">
        <f t="shared" si="4"/>
        <v>0</v>
      </c>
      <c r="Q43" s="129">
        <f t="shared" si="4"/>
        <v>0</v>
      </c>
      <c r="R43" s="129">
        <f t="shared" si="4"/>
        <v>0</v>
      </c>
      <c r="S43" s="129">
        <f t="shared" si="4"/>
        <v>0</v>
      </c>
      <c r="T43" s="129">
        <f t="shared" si="4"/>
        <v>0</v>
      </c>
      <c r="U43" s="129">
        <f t="shared" si="4"/>
        <v>0</v>
      </c>
      <c r="V43" s="129">
        <f t="shared" si="4"/>
        <v>0</v>
      </c>
      <c r="W43" s="129">
        <f t="shared" si="4"/>
        <v>0</v>
      </c>
      <c r="X43" s="129">
        <f t="shared" si="4"/>
        <v>0</v>
      </c>
      <c r="Y43" s="129">
        <f t="shared" si="4"/>
        <v>0</v>
      </c>
      <c r="Z43" s="129">
        <f t="shared" si="4"/>
        <v>0</v>
      </c>
      <c r="AA43" s="129">
        <f t="shared" si="4"/>
        <v>0</v>
      </c>
      <c r="AB43" s="129">
        <f t="shared" si="4"/>
        <v>0</v>
      </c>
      <c r="AC43" s="129">
        <f t="shared" si="4"/>
        <v>0</v>
      </c>
      <c r="AD43" s="129">
        <f t="shared" si="4"/>
        <v>0</v>
      </c>
      <c r="AE43" s="130">
        <f t="shared" si="4"/>
        <v>0</v>
      </c>
      <c r="AF43" s="131"/>
      <c r="AG43" s="131">
        <f t="shared" ref="AG43:BV43" si="5">SUM(AG12:AG42)</f>
        <v>0</v>
      </c>
      <c r="AH43" s="132">
        <f t="shared" si="5"/>
        <v>0</v>
      </c>
      <c r="AI43" s="132">
        <f t="shared" si="5"/>
        <v>0</v>
      </c>
      <c r="AJ43" s="132">
        <f t="shared" si="5"/>
        <v>0</v>
      </c>
      <c r="AK43" s="132">
        <f t="shared" si="5"/>
        <v>0</v>
      </c>
      <c r="AL43" s="131">
        <f t="shared" si="5"/>
        <v>0</v>
      </c>
      <c r="AM43" s="131">
        <f t="shared" si="5"/>
        <v>0</v>
      </c>
      <c r="AN43" s="131">
        <f t="shared" si="5"/>
        <v>0</v>
      </c>
      <c r="AO43" s="131">
        <f t="shared" si="5"/>
        <v>0</v>
      </c>
      <c r="AP43" s="131">
        <f t="shared" si="5"/>
        <v>0</v>
      </c>
      <c r="AQ43" s="132">
        <f t="shared" si="5"/>
        <v>0</v>
      </c>
      <c r="AR43" s="132">
        <f t="shared" si="5"/>
        <v>0</v>
      </c>
      <c r="AS43" s="132">
        <f t="shared" si="5"/>
        <v>0</v>
      </c>
      <c r="AT43" s="132">
        <f t="shared" si="5"/>
        <v>0</v>
      </c>
      <c r="AU43" s="132">
        <f t="shared" si="5"/>
        <v>0</v>
      </c>
      <c r="AV43" s="132">
        <f t="shared" si="5"/>
        <v>0</v>
      </c>
      <c r="AW43" s="132">
        <f t="shared" si="5"/>
        <v>0</v>
      </c>
      <c r="AX43" s="132">
        <f t="shared" si="5"/>
        <v>0</v>
      </c>
      <c r="AY43" s="132">
        <f t="shared" si="5"/>
        <v>0</v>
      </c>
      <c r="AZ43" s="132">
        <f t="shared" si="5"/>
        <v>0</v>
      </c>
      <c r="BA43" s="132">
        <f t="shared" si="5"/>
        <v>0</v>
      </c>
      <c r="BB43" s="132">
        <f t="shared" si="5"/>
        <v>0</v>
      </c>
      <c r="BC43" s="132">
        <f t="shared" si="5"/>
        <v>0</v>
      </c>
      <c r="BD43" s="132">
        <f t="shared" si="5"/>
        <v>0</v>
      </c>
      <c r="BE43" s="132">
        <f t="shared" si="5"/>
        <v>0</v>
      </c>
      <c r="BF43" s="132">
        <f t="shared" si="5"/>
        <v>0</v>
      </c>
      <c r="BG43" s="132">
        <f t="shared" si="5"/>
        <v>0</v>
      </c>
      <c r="BH43" s="132">
        <f t="shared" si="5"/>
        <v>0</v>
      </c>
      <c r="BI43" s="132">
        <f t="shared" si="5"/>
        <v>0</v>
      </c>
      <c r="BJ43" s="132">
        <f t="shared" si="5"/>
        <v>0</v>
      </c>
      <c r="BK43" s="132">
        <f t="shared" si="5"/>
        <v>0</v>
      </c>
      <c r="BL43" s="132">
        <f t="shared" si="5"/>
        <v>0</v>
      </c>
      <c r="BM43" s="132">
        <f t="shared" si="5"/>
        <v>0</v>
      </c>
      <c r="BN43" s="132">
        <f t="shared" si="5"/>
        <v>0</v>
      </c>
      <c r="BO43" s="132">
        <f t="shared" si="5"/>
        <v>0</v>
      </c>
      <c r="BP43" s="132">
        <f t="shared" si="5"/>
        <v>0</v>
      </c>
      <c r="BQ43" s="132">
        <f t="shared" si="5"/>
        <v>0</v>
      </c>
      <c r="BR43" s="132">
        <f t="shared" si="5"/>
        <v>0</v>
      </c>
      <c r="BS43" s="132">
        <f t="shared" si="5"/>
        <v>0</v>
      </c>
      <c r="BT43" s="132">
        <f t="shared" si="5"/>
        <v>0</v>
      </c>
      <c r="BU43" s="132">
        <f t="shared" si="5"/>
        <v>0</v>
      </c>
      <c r="BV43" s="132">
        <f t="shared" si="5"/>
        <v>0</v>
      </c>
    </row>
    <row r="44" spans="1:84" s="134" customFormat="1" ht="9.75" thickBot="1">
      <c r="A44" s="136"/>
      <c r="B44" s="136"/>
      <c r="C44" s="137" t="s">
        <v>130</v>
      </c>
      <c r="D44" s="138">
        <f t="shared" ref="D44:AE44" si="6">D11+D43</f>
        <v>0</v>
      </c>
      <c r="E44" s="139">
        <f t="shared" si="6"/>
        <v>0</v>
      </c>
      <c r="F44" s="140">
        <f t="shared" si="6"/>
        <v>0</v>
      </c>
      <c r="G44" s="140">
        <f t="shared" si="6"/>
        <v>0</v>
      </c>
      <c r="H44" s="140">
        <f t="shared" si="6"/>
        <v>0</v>
      </c>
      <c r="I44" s="140">
        <f t="shared" si="6"/>
        <v>0</v>
      </c>
      <c r="J44" s="140">
        <f t="shared" si="6"/>
        <v>0</v>
      </c>
      <c r="K44" s="140">
        <f t="shared" si="6"/>
        <v>0</v>
      </c>
      <c r="L44" s="140">
        <f t="shared" si="6"/>
        <v>0</v>
      </c>
      <c r="M44" s="140">
        <f t="shared" si="6"/>
        <v>0</v>
      </c>
      <c r="N44" s="140">
        <f t="shared" si="6"/>
        <v>0</v>
      </c>
      <c r="O44" s="140">
        <f t="shared" si="6"/>
        <v>0</v>
      </c>
      <c r="P44" s="140">
        <f t="shared" si="6"/>
        <v>0</v>
      </c>
      <c r="Q44" s="140">
        <f t="shared" si="6"/>
        <v>0</v>
      </c>
      <c r="R44" s="140">
        <f t="shared" si="6"/>
        <v>0</v>
      </c>
      <c r="S44" s="140">
        <f t="shared" si="6"/>
        <v>0</v>
      </c>
      <c r="T44" s="140">
        <f t="shared" si="6"/>
        <v>0</v>
      </c>
      <c r="U44" s="140">
        <f t="shared" si="6"/>
        <v>0</v>
      </c>
      <c r="V44" s="140">
        <f t="shared" si="6"/>
        <v>0</v>
      </c>
      <c r="W44" s="140">
        <f t="shared" si="6"/>
        <v>0</v>
      </c>
      <c r="X44" s="140">
        <f t="shared" si="6"/>
        <v>0</v>
      </c>
      <c r="Y44" s="140">
        <f t="shared" si="6"/>
        <v>0</v>
      </c>
      <c r="Z44" s="140">
        <f t="shared" si="6"/>
        <v>0</v>
      </c>
      <c r="AA44" s="140">
        <f t="shared" si="6"/>
        <v>0</v>
      </c>
      <c r="AB44" s="140">
        <f t="shared" si="6"/>
        <v>0</v>
      </c>
      <c r="AC44" s="141">
        <f t="shared" si="6"/>
        <v>0</v>
      </c>
      <c r="AD44" s="141">
        <f t="shared" si="6"/>
        <v>0</v>
      </c>
      <c r="AE44" s="141">
        <f t="shared" si="6"/>
        <v>0</v>
      </c>
      <c r="AF44" s="142"/>
      <c r="AG44" s="142">
        <f>SUM(AG11+AG43)</f>
        <v>0</v>
      </c>
      <c r="AH44" s="143">
        <f t="shared" ref="AH44:BR44" si="7">AH11+AH43</f>
        <v>0</v>
      </c>
      <c r="AI44" s="143">
        <f t="shared" si="7"/>
        <v>0</v>
      </c>
      <c r="AJ44" s="143">
        <f t="shared" si="7"/>
        <v>0</v>
      </c>
      <c r="AK44" s="143">
        <f t="shared" si="7"/>
        <v>0</v>
      </c>
      <c r="AL44" s="143">
        <f t="shared" si="7"/>
        <v>0</v>
      </c>
      <c r="AM44" s="143">
        <f t="shared" si="7"/>
        <v>0</v>
      </c>
      <c r="AN44" s="143">
        <f t="shared" si="7"/>
        <v>0</v>
      </c>
      <c r="AO44" s="143">
        <f t="shared" si="7"/>
        <v>0</v>
      </c>
      <c r="AP44" s="143">
        <f t="shared" si="7"/>
        <v>0</v>
      </c>
      <c r="AQ44" s="143">
        <f t="shared" si="7"/>
        <v>0</v>
      </c>
      <c r="AR44" s="143">
        <f t="shared" si="7"/>
        <v>0</v>
      </c>
      <c r="AS44" s="143">
        <f t="shared" si="7"/>
        <v>0</v>
      </c>
      <c r="AT44" s="143">
        <f t="shared" si="7"/>
        <v>0</v>
      </c>
      <c r="AU44" s="143">
        <f t="shared" si="7"/>
        <v>0</v>
      </c>
      <c r="AV44" s="143">
        <f t="shared" si="7"/>
        <v>0</v>
      </c>
      <c r="AW44" s="143">
        <f t="shared" si="7"/>
        <v>0</v>
      </c>
      <c r="AX44" s="143">
        <f t="shared" si="7"/>
        <v>0</v>
      </c>
      <c r="AY44" s="143">
        <f t="shared" si="7"/>
        <v>0</v>
      </c>
      <c r="AZ44" s="143">
        <f t="shared" si="7"/>
        <v>0</v>
      </c>
      <c r="BA44" s="143">
        <f t="shared" si="7"/>
        <v>0</v>
      </c>
      <c r="BB44" s="143">
        <f t="shared" si="7"/>
        <v>0</v>
      </c>
      <c r="BC44" s="143">
        <f t="shared" si="7"/>
        <v>0</v>
      </c>
      <c r="BD44" s="143">
        <f t="shared" si="7"/>
        <v>0</v>
      </c>
      <c r="BE44" s="143">
        <f t="shared" si="7"/>
        <v>0</v>
      </c>
      <c r="BF44" s="143">
        <f t="shared" si="7"/>
        <v>0</v>
      </c>
      <c r="BG44" s="143">
        <f t="shared" si="7"/>
        <v>0</v>
      </c>
      <c r="BH44" s="143">
        <f t="shared" si="7"/>
        <v>0</v>
      </c>
      <c r="BI44" s="143">
        <f t="shared" si="7"/>
        <v>0</v>
      </c>
      <c r="BJ44" s="143">
        <f t="shared" si="7"/>
        <v>0</v>
      </c>
      <c r="BK44" s="143">
        <f t="shared" si="7"/>
        <v>0</v>
      </c>
      <c r="BL44" s="143">
        <f t="shared" si="7"/>
        <v>0</v>
      </c>
      <c r="BM44" s="143">
        <f t="shared" si="7"/>
        <v>0</v>
      </c>
      <c r="BN44" s="143">
        <f t="shared" si="7"/>
        <v>0</v>
      </c>
      <c r="BO44" s="143">
        <f t="shared" si="7"/>
        <v>0</v>
      </c>
      <c r="BP44" s="143">
        <f t="shared" si="7"/>
        <v>0</v>
      </c>
      <c r="BQ44" s="143">
        <f t="shared" si="7"/>
        <v>0</v>
      </c>
      <c r="BR44" s="143">
        <f t="shared" si="7"/>
        <v>0</v>
      </c>
      <c r="BS44" s="143">
        <f>BS11+BS43</f>
        <v>0</v>
      </c>
      <c r="BT44" s="143">
        <f>BT11+BT43</f>
        <v>0</v>
      </c>
      <c r="BU44" s="143">
        <f>BU11+BU43</f>
        <v>0</v>
      </c>
      <c r="BV44" s="143">
        <f>SUM(BV11+BV43)</f>
        <v>0</v>
      </c>
    </row>
    <row r="45" spans="1:84" ht="13.5" thickBot="1">
      <c r="AF45" s="1" t="str">
        <f t="shared" ref="AF45" si="8">IF(B45=0,"",B45)</f>
        <v/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V45" s="1" t="str">
        <f t="shared" ref="BV45" si="9">IF(AR45=0,"",AR45)</f>
        <v/>
      </c>
    </row>
    <row r="46" spans="1:84" s="94" customFormat="1" ht="10.5" customHeight="1" thickBot="1">
      <c r="C46" s="270" t="s">
        <v>131</v>
      </c>
      <c r="D46" s="270"/>
      <c r="E46" s="244">
        <f>SUM(D44)</f>
        <v>0</v>
      </c>
      <c r="F46" s="244"/>
      <c r="G46" s="148"/>
      <c r="H46" s="245" t="s">
        <v>132</v>
      </c>
      <c r="I46" s="245"/>
      <c r="J46" s="246">
        <f>SUM(AE44)-BU44</f>
        <v>0</v>
      </c>
      <c r="K46" s="246"/>
      <c r="L46" s="148"/>
      <c r="M46" s="148"/>
      <c r="N46" s="148"/>
      <c r="O46" s="148"/>
      <c r="P46" s="148"/>
      <c r="AB46" s="222" t="b">
        <f>EXACT(BR44,AB44)</f>
        <v>1</v>
      </c>
      <c r="BN46" s="134"/>
      <c r="BR46" s="222" t="b">
        <f>EXACT(AB44,BR44)</f>
        <v>1</v>
      </c>
    </row>
    <row r="47" spans="1:84" s="94" customFormat="1" ht="10.5" customHeight="1" thickBot="1">
      <c r="C47" s="228" t="s">
        <v>240</v>
      </c>
      <c r="D47" s="228"/>
      <c r="E47" s="232">
        <f>SUM(Janvier!AE11)</f>
        <v>0</v>
      </c>
      <c r="F47" s="232"/>
      <c r="G47" s="149"/>
      <c r="H47" s="247" t="s">
        <v>133</v>
      </c>
      <c r="I47" s="247"/>
      <c r="J47" s="250">
        <f>SUM(AD44)-BT44</f>
        <v>0</v>
      </c>
      <c r="K47" s="250"/>
      <c r="N47" s="108"/>
      <c r="O47" s="150"/>
      <c r="BG47" s="134"/>
    </row>
    <row r="48" spans="1:84" s="94" customFormat="1" ht="10.5" customHeight="1" thickBot="1">
      <c r="C48" s="267" t="s">
        <v>242</v>
      </c>
      <c r="D48" s="267"/>
      <c r="E48" s="232">
        <f>SUM(Janvier!AD11)</f>
        <v>0</v>
      </c>
      <c r="F48" s="232"/>
      <c r="G48" s="151"/>
      <c r="H48" s="271" t="s">
        <v>238</v>
      </c>
      <c r="I48" s="272"/>
      <c r="J48" s="250">
        <f>SUM(AC44)-BS44</f>
        <v>0</v>
      </c>
      <c r="K48" s="250"/>
      <c r="V48" s="150"/>
      <c r="BN48" s="134"/>
    </row>
    <row r="49" spans="3:74" s="94" customFormat="1" ht="10.5" customHeight="1" thickBot="1">
      <c r="C49" s="233" t="s">
        <v>241</v>
      </c>
      <c r="D49" s="234"/>
      <c r="E49" s="232">
        <f>SUM(Janvier!AC11)</f>
        <v>0</v>
      </c>
      <c r="F49" s="232"/>
      <c r="G49" s="151"/>
      <c r="H49" s="271" t="s">
        <v>4</v>
      </c>
      <c r="I49" s="272"/>
      <c r="J49" s="251">
        <f>SUM(J46:K48)</f>
        <v>0</v>
      </c>
      <c r="K49" s="252"/>
      <c r="V49" s="150"/>
      <c r="BN49" s="134"/>
    </row>
    <row r="50" spans="3:74" s="94" customFormat="1" ht="10.5" customHeight="1">
      <c r="C50" s="235" t="s">
        <v>243</v>
      </c>
      <c r="D50" s="236"/>
      <c r="E50" s="232">
        <f>SUM(Janvier!BS11)</f>
        <v>0</v>
      </c>
      <c r="F50" s="232"/>
      <c r="G50" s="151"/>
      <c r="H50" s="207"/>
      <c r="I50" s="207"/>
      <c r="J50" s="208"/>
      <c r="K50" s="208"/>
      <c r="R50" s="150"/>
      <c r="BJ50" s="134"/>
    </row>
    <row r="51" spans="3:74" s="94" customFormat="1" ht="10.5" customHeight="1" thickBot="1">
      <c r="C51" s="268" t="s">
        <v>134</v>
      </c>
      <c r="D51" s="268"/>
      <c r="E51" s="269">
        <f>SUM(BV44)</f>
        <v>0</v>
      </c>
      <c r="F51" s="269"/>
      <c r="G51" s="152"/>
      <c r="H51" s="152"/>
      <c r="I51" s="152"/>
      <c r="J51" s="152"/>
      <c r="K51" s="152"/>
      <c r="L51" s="152"/>
      <c r="M51" s="152"/>
    </row>
    <row r="52" spans="3:74" s="94" customFormat="1" ht="10.5" customHeight="1" thickBot="1">
      <c r="C52" s="226" t="s">
        <v>135</v>
      </c>
      <c r="D52" s="226"/>
      <c r="E52" s="227">
        <f>SUM(E46:E49)-E51-E50</f>
        <v>0</v>
      </c>
      <c r="F52" s="227"/>
      <c r="G52" s="148"/>
      <c r="H52" s="148"/>
      <c r="I52" s="148"/>
      <c r="J52" s="148"/>
      <c r="K52" s="223" t="b">
        <f>EXACT(E52,J49)</f>
        <v>1</v>
      </c>
      <c r="L52" s="148"/>
      <c r="M52" s="148"/>
    </row>
    <row r="53" spans="3:74">
      <c r="BP53" s="2"/>
      <c r="BT53" s="2"/>
      <c r="BV53" s="1"/>
    </row>
    <row r="65536" spans="70:70">
      <c r="BR65536" s="1" t="s">
        <v>136</v>
      </c>
    </row>
  </sheetData>
  <sheetProtection password="CC6F" sheet="1" objects="1" scenarios="1"/>
  <mergeCells count="36">
    <mergeCell ref="BR2:BR9"/>
    <mergeCell ref="BT2:BT9"/>
    <mergeCell ref="BU2:BU9"/>
    <mergeCell ref="A3:C4"/>
    <mergeCell ref="U3:U9"/>
    <mergeCell ref="Y3:Y9"/>
    <mergeCell ref="BD3:BD9"/>
    <mergeCell ref="A6:C8"/>
    <mergeCell ref="AD2:AD9"/>
    <mergeCell ref="AE2:AE9"/>
    <mergeCell ref="AC2:AC9"/>
    <mergeCell ref="BS2:BS9"/>
    <mergeCell ref="A11:B11"/>
    <mergeCell ref="AB2:AB9"/>
    <mergeCell ref="C51:D51"/>
    <mergeCell ref="E51:F51"/>
    <mergeCell ref="C46:D46"/>
    <mergeCell ref="E46:F46"/>
    <mergeCell ref="H46:I46"/>
    <mergeCell ref="J46:K46"/>
    <mergeCell ref="H47:I47"/>
    <mergeCell ref="J47:K47"/>
    <mergeCell ref="H48:I48"/>
    <mergeCell ref="H49:I49"/>
    <mergeCell ref="J48:K48"/>
    <mergeCell ref="J49:K49"/>
    <mergeCell ref="E49:F49"/>
    <mergeCell ref="E50:F50"/>
    <mergeCell ref="C52:D52"/>
    <mergeCell ref="E52:F52"/>
    <mergeCell ref="C47:D47"/>
    <mergeCell ref="E47:F47"/>
    <mergeCell ref="C48:D48"/>
    <mergeCell ref="E48:F48"/>
    <mergeCell ref="C49:D49"/>
    <mergeCell ref="C50:D50"/>
  </mergeCells>
  <conditionalFormatting sqref="K52">
    <cfRule type="expression" dxfId="34" priority="5">
      <formula>FIND($E$52,$J$49)</formula>
    </cfRule>
  </conditionalFormatting>
  <conditionalFormatting sqref="BR46">
    <cfRule type="expression" dxfId="33" priority="2">
      <formula>EXACT(AB44,BR44)</formula>
    </cfRule>
  </conditionalFormatting>
  <conditionalFormatting sqref="AB46">
    <cfRule type="expression" dxfId="32" priority="1">
      <formula>EXACT(BR44,AB44)</formula>
    </cfRule>
  </conditionalFormatting>
  <printOptions horizontalCentered="1"/>
  <pageMargins left="0.25" right="0.25" top="0.75" bottom="0.75" header="0.3" footer="0.3"/>
  <pageSetup paperSize="9" scale="85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CH65536"/>
  <sheetViews>
    <sheetView zoomScale="130" zoomScaleNormal="130" workbookViewId="0">
      <pane xSplit="3" ySplit="11" topLeftCell="Y36" activePane="bottomRight" state="frozen"/>
      <selection pane="topRight" activeCell="D1" sqref="D1"/>
      <selection pane="bottomLeft" activeCell="A12" sqref="A12"/>
      <selection pane="bottomRight" activeCell="AD44" sqref="AD44"/>
    </sheetView>
  </sheetViews>
  <sheetFormatPr baseColWidth="10" defaultRowHeight="12.75"/>
  <cols>
    <col min="1" max="1" width="5.7109375" style="1" customWidth="1"/>
    <col min="2" max="2" width="4.85546875" style="1" customWidth="1"/>
    <col min="3" max="3" width="20.7109375" style="1" customWidth="1"/>
    <col min="4" max="4" width="8.7109375" style="2" customWidth="1"/>
    <col min="5" max="31" width="8.7109375" style="1" customWidth="1"/>
    <col min="32" max="32" width="2.85546875" style="1" customWidth="1"/>
    <col min="33" max="73" width="8.7109375" style="1" customWidth="1"/>
    <col min="74" max="74" width="8.7109375" style="2" customWidth="1"/>
    <col min="75" max="16384" width="11.42578125" style="1"/>
  </cols>
  <sheetData>
    <row r="1" spans="1:84" s="8" customFormat="1" ht="9" customHeight="1" thickBot="1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4"/>
      <c r="X1" s="4"/>
      <c r="Y1" s="4"/>
      <c r="Z1" s="4"/>
      <c r="AA1" s="4"/>
      <c r="AB1" s="6"/>
      <c r="AC1" s="6"/>
      <c r="AD1" s="6"/>
      <c r="AE1" s="7"/>
      <c r="AF1" s="7"/>
      <c r="AG1" s="7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"/>
    </row>
    <row r="2" spans="1:84" s="8" customFormat="1" ht="9" customHeight="1" thickBot="1">
      <c r="A2" s="3"/>
      <c r="B2" s="3"/>
      <c r="C2" s="3"/>
      <c r="D2" s="9"/>
      <c r="E2" s="10">
        <v>707</v>
      </c>
      <c r="F2" s="10">
        <v>741</v>
      </c>
      <c r="G2" s="10">
        <v>7411</v>
      </c>
      <c r="H2" s="10">
        <v>7412</v>
      </c>
      <c r="I2" s="10">
        <v>7413</v>
      </c>
      <c r="J2" s="10">
        <v>742</v>
      </c>
      <c r="K2" s="10">
        <v>743</v>
      </c>
      <c r="L2" s="10">
        <v>744</v>
      </c>
      <c r="M2" s="10">
        <v>745</v>
      </c>
      <c r="N2" s="10">
        <v>746</v>
      </c>
      <c r="O2" s="10">
        <v>747</v>
      </c>
      <c r="P2" s="10">
        <v>748</v>
      </c>
      <c r="Q2" s="10">
        <v>749</v>
      </c>
      <c r="R2" s="10">
        <v>7491</v>
      </c>
      <c r="S2" s="10">
        <v>7492</v>
      </c>
      <c r="T2" s="10">
        <v>7493</v>
      </c>
      <c r="U2" s="10">
        <v>755</v>
      </c>
      <c r="V2" s="10">
        <v>7561</v>
      </c>
      <c r="W2" s="10">
        <v>7562</v>
      </c>
      <c r="X2" s="10">
        <v>7563</v>
      </c>
      <c r="Y2" s="10">
        <v>757</v>
      </c>
      <c r="Z2" s="10">
        <v>771</v>
      </c>
      <c r="AA2" s="10">
        <v>7718</v>
      </c>
      <c r="AB2" s="240" t="s">
        <v>0</v>
      </c>
      <c r="AC2" s="261" t="s">
        <v>237</v>
      </c>
      <c r="AD2" s="253" t="s">
        <v>1</v>
      </c>
      <c r="AE2" s="260" t="s">
        <v>2</v>
      </c>
      <c r="AF2" s="11"/>
      <c r="AG2" s="12">
        <v>218</v>
      </c>
      <c r="AH2" s="13">
        <v>60221</v>
      </c>
      <c r="AI2" s="13">
        <v>60224</v>
      </c>
      <c r="AJ2" s="13">
        <v>605</v>
      </c>
      <c r="AK2" s="13">
        <v>6065</v>
      </c>
      <c r="AL2" s="13">
        <v>607</v>
      </c>
      <c r="AM2" s="13">
        <v>6151</v>
      </c>
      <c r="AN2" s="13">
        <v>6152</v>
      </c>
      <c r="AO2" s="13">
        <v>6161</v>
      </c>
      <c r="AP2" s="13">
        <v>6162</v>
      </c>
      <c r="AQ2" s="10">
        <v>6171</v>
      </c>
      <c r="AR2" s="10">
        <v>6172</v>
      </c>
      <c r="AS2" s="10">
        <v>6173</v>
      </c>
      <c r="AT2" s="13">
        <v>6180</v>
      </c>
      <c r="AU2" s="13">
        <v>6226</v>
      </c>
      <c r="AV2" s="13">
        <v>6251</v>
      </c>
      <c r="AW2" s="10">
        <v>62511</v>
      </c>
      <c r="AX2" s="10">
        <v>62512</v>
      </c>
      <c r="AY2" s="10">
        <v>62513</v>
      </c>
      <c r="AZ2" s="10">
        <v>626</v>
      </c>
      <c r="BA2" s="13">
        <v>627</v>
      </c>
      <c r="BB2" s="10">
        <v>6335</v>
      </c>
      <c r="BC2" s="10">
        <v>63513</v>
      </c>
      <c r="BD2" s="10">
        <v>6411</v>
      </c>
      <c r="BE2" s="10">
        <v>645</v>
      </c>
      <c r="BF2" s="10">
        <v>646</v>
      </c>
      <c r="BG2" s="10">
        <v>647</v>
      </c>
      <c r="BH2" s="10">
        <v>651</v>
      </c>
      <c r="BI2" s="10">
        <v>6511</v>
      </c>
      <c r="BJ2" s="10">
        <v>652</v>
      </c>
      <c r="BK2" s="10">
        <v>653</v>
      </c>
      <c r="BL2" s="10">
        <v>654</v>
      </c>
      <c r="BM2" s="10">
        <v>655</v>
      </c>
      <c r="BN2" s="10">
        <v>656</v>
      </c>
      <c r="BO2" s="10">
        <v>657</v>
      </c>
      <c r="BP2" s="10">
        <v>671</v>
      </c>
      <c r="BQ2" s="10">
        <v>6713</v>
      </c>
      <c r="BR2" s="240" t="s">
        <v>0</v>
      </c>
      <c r="BS2" s="264" t="s">
        <v>239</v>
      </c>
      <c r="BT2" s="253" t="s">
        <v>1</v>
      </c>
      <c r="BU2" s="254" t="s">
        <v>2</v>
      </c>
      <c r="BV2" s="14"/>
    </row>
    <row r="3" spans="1:84" s="24" customFormat="1" ht="9" customHeight="1" thickBot="1">
      <c r="A3" s="255" t="s">
        <v>137</v>
      </c>
      <c r="B3" s="255"/>
      <c r="C3" s="255"/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12</v>
      </c>
      <c r="N3" s="16" t="s">
        <v>13</v>
      </c>
      <c r="O3" s="16" t="s">
        <v>14</v>
      </c>
      <c r="P3" s="16" t="s">
        <v>15</v>
      </c>
      <c r="Q3" s="17" t="s">
        <v>15</v>
      </c>
      <c r="R3" s="18" t="s">
        <v>16</v>
      </c>
      <c r="S3" s="18" t="s">
        <v>16</v>
      </c>
      <c r="T3" s="18" t="s">
        <v>17</v>
      </c>
      <c r="U3" s="256" t="s">
        <v>18</v>
      </c>
      <c r="V3" s="18" t="s">
        <v>19</v>
      </c>
      <c r="W3" s="16" t="s">
        <v>19</v>
      </c>
      <c r="X3" s="16" t="s">
        <v>17</v>
      </c>
      <c r="Y3" s="257" t="s">
        <v>20</v>
      </c>
      <c r="Z3" s="16" t="s">
        <v>21</v>
      </c>
      <c r="AA3" s="16" t="s">
        <v>22</v>
      </c>
      <c r="AB3" s="240"/>
      <c r="AC3" s="262"/>
      <c r="AD3" s="253"/>
      <c r="AE3" s="260"/>
      <c r="AF3" s="19"/>
      <c r="AG3" s="20" t="s">
        <v>23</v>
      </c>
      <c r="AH3" s="16" t="s">
        <v>24</v>
      </c>
      <c r="AI3" s="16" t="s">
        <v>21</v>
      </c>
      <c r="AJ3" s="16" t="s">
        <v>25</v>
      </c>
      <c r="AK3" s="16" t="s">
        <v>26</v>
      </c>
      <c r="AL3" s="16" t="s">
        <v>27</v>
      </c>
      <c r="AM3" s="16" t="s">
        <v>28</v>
      </c>
      <c r="AN3" s="16" t="s">
        <v>29</v>
      </c>
      <c r="AO3" s="16" t="s">
        <v>30</v>
      </c>
      <c r="AP3" s="16" t="s">
        <v>30</v>
      </c>
      <c r="AQ3" s="16" t="s">
        <v>31</v>
      </c>
      <c r="AR3" s="16" t="s">
        <v>32</v>
      </c>
      <c r="AS3" s="16" t="s">
        <v>32</v>
      </c>
      <c r="AT3" s="16" t="s">
        <v>33</v>
      </c>
      <c r="AU3" s="18" t="s">
        <v>34</v>
      </c>
      <c r="AV3" s="18" t="s">
        <v>34</v>
      </c>
      <c r="AW3" s="16" t="s">
        <v>34</v>
      </c>
      <c r="AX3" s="16" t="s">
        <v>35</v>
      </c>
      <c r="AY3" s="16" t="s">
        <v>36</v>
      </c>
      <c r="AZ3" s="16" t="s">
        <v>34</v>
      </c>
      <c r="BA3" s="16" t="s">
        <v>34</v>
      </c>
      <c r="BB3" s="16" t="s">
        <v>37</v>
      </c>
      <c r="BC3" s="16" t="s">
        <v>38</v>
      </c>
      <c r="BD3" s="258" t="s">
        <v>39</v>
      </c>
      <c r="BE3" s="21" t="s">
        <v>40</v>
      </c>
      <c r="BF3" s="22" t="s">
        <v>34</v>
      </c>
      <c r="BG3" s="21" t="s">
        <v>34</v>
      </c>
      <c r="BH3" s="21" t="s">
        <v>41</v>
      </c>
      <c r="BI3" s="21" t="s">
        <v>42</v>
      </c>
      <c r="BJ3" s="21" t="s">
        <v>41</v>
      </c>
      <c r="BK3" s="21" t="s">
        <v>41</v>
      </c>
      <c r="BL3" s="21" t="s">
        <v>16</v>
      </c>
      <c r="BM3" s="21" t="s">
        <v>43</v>
      </c>
      <c r="BN3" s="21" t="s">
        <v>44</v>
      </c>
      <c r="BO3" s="21" t="s">
        <v>45</v>
      </c>
      <c r="BP3" s="21" t="s">
        <v>40</v>
      </c>
      <c r="BQ3" s="16" t="s">
        <v>22</v>
      </c>
      <c r="BR3" s="240"/>
      <c r="BS3" s="265"/>
      <c r="BT3" s="253"/>
      <c r="BU3" s="254"/>
      <c r="BV3" s="23"/>
    </row>
    <row r="4" spans="1:84" s="8" customFormat="1" ht="9" customHeight="1" thickBot="1">
      <c r="A4" s="255"/>
      <c r="B4" s="255"/>
      <c r="C4" s="255"/>
      <c r="D4" s="15" t="s">
        <v>46</v>
      </c>
      <c r="E4" s="16" t="s">
        <v>47</v>
      </c>
      <c r="F4" s="16"/>
      <c r="G4" s="16" t="s">
        <v>48</v>
      </c>
      <c r="H4" s="16"/>
      <c r="I4" s="16"/>
      <c r="J4" s="16"/>
      <c r="K4" s="16" t="s">
        <v>49</v>
      </c>
      <c r="L4" s="16" t="s">
        <v>50</v>
      </c>
      <c r="M4" s="16" t="s">
        <v>51</v>
      </c>
      <c r="N4" s="16"/>
      <c r="O4" s="16"/>
      <c r="P4" s="16" t="s">
        <v>52</v>
      </c>
      <c r="Q4" s="16" t="s">
        <v>53</v>
      </c>
      <c r="R4" s="18" t="s">
        <v>54</v>
      </c>
      <c r="S4" s="18" t="s">
        <v>54</v>
      </c>
      <c r="T4" s="18" t="s">
        <v>55</v>
      </c>
      <c r="U4" s="256"/>
      <c r="V4" s="18" t="s">
        <v>56</v>
      </c>
      <c r="W4" s="16" t="s">
        <v>56</v>
      </c>
      <c r="X4" s="16" t="s">
        <v>19</v>
      </c>
      <c r="Y4" s="257"/>
      <c r="Z4" s="16" t="s">
        <v>57</v>
      </c>
      <c r="AA4" s="16" t="s">
        <v>58</v>
      </c>
      <c r="AB4" s="240"/>
      <c r="AC4" s="262"/>
      <c r="AD4" s="253"/>
      <c r="AE4" s="260"/>
      <c r="AF4" s="19"/>
      <c r="AG4" s="20" t="s">
        <v>59</v>
      </c>
      <c r="AH4" s="18" t="s">
        <v>60</v>
      </c>
      <c r="AI4" s="18" t="s">
        <v>29</v>
      </c>
      <c r="AJ4" s="18" t="s">
        <v>61</v>
      </c>
      <c r="AK4" s="25"/>
      <c r="AL4" s="18" t="s">
        <v>60</v>
      </c>
      <c r="AM4" s="18" t="s">
        <v>62</v>
      </c>
      <c r="AN4" s="18" t="s">
        <v>63</v>
      </c>
      <c r="AO4" s="18" t="s">
        <v>64</v>
      </c>
      <c r="AP4" s="18" t="s">
        <v>65</v>
      </c>
      <c r="AQ4" s="25"/>
      <c r="AR4" s="16" t="s">
        <v>66</v>
      </c>
      <c r="AS4" s="16" t="s">
        <v>67</v>
      </c>
      <c r="AT4" s="18" t="s">
        <v>68</v>
      </c>
      <c r="AU4" s="16" t="s">
        <v>69</v>
      </c>
      <c r="AV4" s="16" t="s">
        <v>70</v>
      </c>
      <c r="AW4" s="18" t="s">
        <v>71</v>
      </c>
      <c r="AX4" s="18" t="s">
        <v>72</v>
      </c>
      <c r="AY4" s="18" t="s">
        <v>73</v>
      </c>
      <c r="AZ4" s="18" t="s">
        <v>74</v>
      </c>
      <c r="BA4" s="18" t="s">
        <v>75</v>
      </c>
      <c r="BB4" s="16" t="s">
        <v>62</v>
      </c>
      <c r="BC4" s="18" t="s">
        <v>76</v>
      </c>
      <c r="BD4" s="258"/>
      <c r="BE4" s="27" t="s">
        <v>77</v>
      </c>
      <c r="BF4" s="27" t="s">
        <v>78</v>
      </c>
      <c r="BG4" s="27" t="s">
        <v>79</v>
      </c>
      <c r="BH4" s="27" t="s">
        <v>80</v>
      </c>
      <c r="BI4" s="27" t="s">
        <v>81</v>
      </c>
      <c r="BJ4" s="27" t="s">
        <v>80</v>
      </c>
      <c r="BK4" s="27" t="s">
        <v>80</v>
      </c>
      <c r="BL4" s="27" t="s">
        <v>82</v>
      </c>
      <c r="BM4" s="27" t="s">
        <v>83</v>
      </c>
      <c r="BN4" s="27" t="s">
        <v>84</v>
      </c>
      <c r="BO4" s="27" t="s">
        <v>85</v>
      </c>
      <c r="BP4" s="27" t="s">
        <v>86</v>
      </c>
      <c r="BQ4" s="16" t="s">
        <v>87</v>
      </c>
      <c r="BR4" s="240"/>
      <c r="BS4" s="265"/>
      <c r="BT4" s="253"/>
      <c r="BU4" s="254"/>
      <c r="BV4" s="28" t="s">
        <v>4</v>
      </c>
    </row>
    <row r="5" spans="1:84" s="24" customFormat="1" ht="9" customHeight="1" thickBot="1">
      <c r="A5" s="29"/>
      <c r="B5" s="30"/>
      <c r="C5" s="30"/>
      <c r="D5" s="31"/>
      <c r="E5" s="16" t="s">
        <v>88</v>
      </c>
      <c r="F5" s="25"/>
      <c r="G5" s="18" t="s">
        <v>89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90</v>
      </c>
      <c r="S5" s="26" t="s">
        <v>90</v>
      </c>
      <c r="T5" s="25"/>
      <c r="U5" s="256"/>
      <c r="V5" s="18" t="s">
        <v>91</v>
      </c>
      <c r="W5" s="16" t="s">
        <v>44</v>
      </c>
      <c r="X5" s="33"/>
      <c r="Y5" s="257"/>
      <c r="Z5" s="33"/>
      <c r="AA5" s="33"/>
      <c r="AB5" s="240"/>
      <c r="AC5" s="262"/>
      <c r="AD5" s="253"/>
      <c r="AE5" s="260"/>
      <c r="AF5" s="34"/>
      <c r="AG5" s="34"/>
      <c r="AH5" s="16" t="s">
        <v>92</v>
      </c>
      <c r="AI5" s="16"/>
      <c r="AJ5" s="16" t="s">
        <v>63</v>
      </c>
      <c r="AK5" s="16"/>
      <c r="AL5" s="35" t="s">
        <v>93</v>
      </c>
      <c r="AM5" s="16" t="s">
        <v>40</v>
      </c>
      <c r="AN5" s="16"/>
      <c r="AO5" s="16" t="s">
        <v>63</v>
      </c>
      <c r="AP5" s="16" t="s">
        <v>94</v>
      </c>
      <c r="AQ5" s="16"/>
      <c r="AR5" s="36"/>
      <c r="AS5" s="33"/>
      <c r="AT5" s="16"/>
      <c r="AU5" s="18" t="s">
        <v>95</v>
      </c>
      <c r="AV5" s="16" t="s">
        <v>96</v>
      </c>
      <c r="AW5" s="16" t="s">
        <v>62</v>
      </c>
      <c r="AX5" s="16" t="s">
        <v>97</v>
      </c>
      <c r="AY5" s="16"/>
      <c r="AZ5" s="16" t="s">
        <v>98</v>
      </c>
      <c r="BA5" s="16" t="s">
        <v>62</v>
      </c>
      <c r="BB5" s="16" t="s">
        <v>76</v>
      </c>
      <c r="BC5" s="16" t="s">
        <v>99</v>
      </c>
      <c r="BD5" s="258"/>
      <c r="BE5" s="37"/>
      <c r="BF5" s="27" t="s">
        <v>100</v>
      </c>
      <c r="BG5" s="27" t="s">
        <v>101</v>
      </c>
      <c r="BH5" s="27" t="s">
        <v>102</v>
      </c>
      <c r="BI5" s="27" t="s">
        <v>103</v>
      </c>
      <c r="BJ5" s="27" t="s">
        <v>104</v>
      </c>
      <c r="BK5" s="27" t="s">
        <v>105</v>
      </c>
      <c r="BL5" s="27"/>
      <c r="BM5" s="27"/>
      <c r="BN5" s="27" t="s">
        <v>106</v>
      </c>
      <c r="BO5" s="27" t="s">
        <v>107</v>
      </c>
      <c r="BP5" s="27" t="s">
        <v>60</v>
      </c>
      <c r="BQ5" s="16" t="s">
        <v>108</v>
      </c>
      <c r="BR5" s="240"/>
      <c r="BS5" s="265"/>
      <c r="BT5" s="253"/>
      <c r="BU5" s="254"/>
      <c r="BV5" s="28" t="s">
        <v>109</v>
      </c>
    </row>
    <row r="6" spans="1:84" s="8" customFormat="1" ht="9" customHeight="1" thickBot="1">
      <c r="A6" s="276" t="s">
        <v>139</v>
      </c>
      <c r="B6" s="276"/>
      <c r="C6" s="276"/>
      <c r="D6" s="38"/>
      <c r="E6" s="33"/>
      <c r="F6" s="16"/>
      <c r="G6" s="16" t="s">
        <v>111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8" t="s">
        <v>112</v>
      </c>
      <c r="S6" s="18" t="s">
        <v>51</v>
      </c>
      <c r="T6" s="39"/>
      <c r="U6" s="256"/>
      <c r="V6" s="40"/>
      <c r="W6" s="16"/>
      <c r="X6" s="33"/>
      <c r="Y6" s="257"/>
      <c r="Z6" s="25"/>
      <c r="AA6" s="25"/>
      <c r="AB6" s="240"/>
      <c r="AC6" s="262"/>
      <c r="AD6" s="253"/>
      <c r="AE6" s="260"/>
      <c r="AF6" s="41"/>
      <c r="AG6" s="41"/>
      <c r="AH6" s="36"/>
      <c r="AI6" s="36"/>
      <c r="AJ6" s="36"/>
      <c r="AK6" s="36"/>
      <c r="AL6" s="36"/>
      <c r="AM6" s="36"/>
      <c r="AN6" s="36"/>
      <c r="AO6" s="18" t="s">
        <v>56</v>
      </c>
      <c r="AP6" s="18" t="s">
        <v>113</v>
      </c>
      <c r="AQ6" s="25"/>
      <c r="AR6" s="25"/>
      <c r="AS6" s="25"/>
      <c r="AT6" s="36"/>
      <c r="AU6" s="16" t="s">
        <v>72</v>
      </c>
      <c r="AV6" s="36"/>
      <c r="AW6" s="18" t="s">
        <v>114</v>
      </c>
      <c r="AX6" s="25"/>
      <c r="AY6" s="25"/>
      <c r="AZ6" s="16"/>
      <c r="BA6" s="18" t="s">
        <v>115</v>
      </c>
      <c r="BB6" s="18" t="s">
        <v>116</v>
      </c>
      <c r="BC6" s="16" t="s">
        <v>117</v>
      </c>
      <c r="BD6" s="258"/>
      <c r="BE6" s="37"/>
      <c r="BF6" s="27" t="s">
        <v>118</v>
      </c>
      <c r="BG6" s="37"/>
      <c r="BH6" s="27" t="s">
        <v>119</v>
      </c>
      <c r="BI6" s="27" t="s">
        <v>94</v>
      </c>
      <c r="BJ6" s="27"/>
      <c r="BK6" s="27"/>
      <c r="BL6" s="27"/>
      <c r="BM6" s="27"/>
      <c r="BN6" s="27"/>
      <c r="BO6" s="27"/>
      <c r="BP6" s="27" t="s">
        <v>120</v>
      </c>
      <c r="BQ6" s="25"/>
      <c r="BR6" s="240"/>
      <c r="BS6" s="265"/>
      <c r="BT6" s="253"/>
      <c r="BU6" s="254"/>
      <c r="BV6" s="28"/>
    </row>
    <row r="7" spans="1:84" s="24" customFormat="1" ht="9" customHeight="1" thickBot="1">
      <c r="A7" s="276"/>
      <c r="B7" s="276"/>
      <c r="C7" s="276"/>
      <c r="D7" s="31"/>
      <c r="E7" s="3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9"/>
      <c r="T7" s="39"/>
      <c r="U7" s="256"/>
      <c r="V7" s="40"/>
      <c r="W7" s="33"/>
      <c r="X7" s="33"/>
      <c r="Y7" s="257"/>
      <c r="Z7" s="16"/>
      <c r="AA7" s="16"/>
      <c r="AB7" s="240"/>
      <c r="AC7" s="262"/>
      <c r="AD7" s="253"/>
      <c r="AE7" s="260"/>
      <c r="AF7" s="42"/>
      <c r="AG7" s="42"/>
      <c r="AH7" s="33"/>
      <c r="AI7" s="33"/>
      <c r="AJ7" s="33"/>
      <c r="AK7" s="33"/>
      <c r="AL7" s="33"/>
      <c r="AM7" s="33"/>
      <c r="AN7" s="33"/>
      <c r="AO7" s="33"/>
      <c r="AP7" s="33"/>
      <c r="AQ7" s="16"/>
      <c r="AR7" s="16"/>
      <c r="AS7" s="16"/>
      <c r="AT7" s="33"/>
      <c r="AU7" s="16" t="s">
        <v>121</v>
      </c>
      <c r="AV7" s="33"/>
      <c r="AW7" s="16"/>
      <c r="AX7" s="16"/>
      <c r="AY7" s="16"/>
      <c r="AZ7" s="16"/>
      <c r="BA7" s="16"/>
      <c r="BB7" s="16" t="s">
        <v>122</v>
      </c>
      <c r="BC7" s="33"/>
      <c r="BD7" s="258"/>
      <c r="BE7" s="37"/>
      <c r="BF7" s="37"/>
      <c r="BG7" s="37"/>
      <c r="BH7" s="37"/>
      <c r="BI7" s="27" t="s">
        <v>102</v>
      </c>
      <c r="BJ7" s="27"/>
      <c r="BK7" s="27"/>
      <c r="BL7" s="27"/>
      <c r="BM7" s="27"/>
      <c r="BN7" s="27"/>
      <c r="BO7" s="27"/>
      <c r="BP7" s="27"/>
      <c r="BQ7" s="16"/>
      <c r="BR7" s="240"/>
      <c r="BS7" s="265"/>
      <c r="BT7" s="253"/>
      <c r="BU7" s="254"/>
      <c r="BV7" s="23"/>
    </row>
    <row r="8" spans="1:84" s="8" customFormat="1" ht="9" customHeight="1" thickBot="1">
      <c r="A8" s="276"/>
      <c r="B8" s="276"/>
      <c r="C8" s="276"/>
      <c r="D8" s="38"/>
      <c r="E8" s="3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6"/>
      <c r="V8" s="40"/>
      <c r="W8" s="36"/>
      <c r="X8" s="36"/>
      <c r="Y8" s="257"/>
      <c r="Z8" s="36"/>
      <c r="AA8" s="36"/>
      <c r="AB8" s="240"/>
      <c r="AC8" s="262"/>
      <c r="AD8" s="253"/>
      <c r="AE8" s="260"/>
      <c r="AF8" s="41"/>
      <c r="AG8" s="41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16"/>
      <c r="AS8" s="36"/>
      <c r="AT8" s="36"/>
      <c r="AU8" s="36"/>
      <c r="AV8" s="36"/>
      <c r="AW8" s="16"/>
      <c r="AX8" s="16"/>
      <c r="AY8" s="16"/>
      <c r="AZ8" s="16"/>
      <c r="BA8" s="36"/>
      <c r="BB8" s="16"/>
      <c r="BC8" s="36"/>
      <c r="BD8" s="258"/>
      <c r="BE8" s="37"/>
      <c r="BF8" s="37"/>
      <c r="BG8" s="37"/>
      <c r="BH8" s="37"/>
      <c r="BI8" s="27" t="s">
        <v>119</v>
      </c>
      <c r="BJ8" s="27"/>
      <c r="BK8" s="27"/>
      <c r="BL8" s="27"/>
      <c r="BM8" s="27"/>
      <c r="BN8" s="27"/>
      <c r="BO8" s="27"/>
      <c r="BP8" s="27"/>
      <c r="BQ8" s="16"/>
      <c r="BR8" s="240"/>
      <c r="BS8" s="265"/>
      <c r="BT8" s="253"/>
      <c r="BU8" s="254"/>
      <c r="BV8" s="43"/>
    </row>
    <row r="9" spans="1:84" ht="9" customHeight="1">
      <c r="A9" s="44" t="s">
        <v>123</v>
      </c>
      <c r="B9" s="45" t="s">
        <v>124</v>
      </c>
      <c r="C9" s="46" t="s">
        <v>125</v>
      </c>
      <c r="D9" s="47"/>
      <c r="E9" s="4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39"/>
      <c r="U9" s="256"/>
      <c r="V9" s="40"/>
      <c r="W9" s="48"/>
      <c r="X9" s="48"/>
      <c r="Y9" s="257"/>
      <c r="Z9" s="33"/>
      <c r="AA9" s="33"/>
      <c r="AB9" s="240"/>
      <c r="AC9" s="263"/>
      <c r="AD9" s="253"/>
      <c r="AE9" s="260"/>
      <c r="AF9" s="49"/>
      <c r="AG9" s="49"/>
      <c r="AH9" s="50"/>
      <c r="AI9" s="33"/>
      <c r="AJ9" s="33"/>
      <c r="AK9" s="33"/>
      <c r="AL9" s="33"/>
      <c r="AM9" s="33"/>
      <c r="AN9" s="33"/>
      <c r="AO9" s="33"/>
      <c r="AP9" s="33"/>
      <c r="AQ9" s="48"/>
      <c r="AR9" s="51"/>
      <c r="AS9" s="48"/>
      <c r="AT9" s="51"/>
      <c r="AU9" s="51"/>
      <c r="AV9" s="51"/>
      <c r="AW9" s="52"/>
      <c r="AX9" s="50"/>
      <c r="AY9" s="51"/>
      <c r="AZ9" s="52"/>
      <c r="BA9" s="51"/>
      <c r="BB9" s="51"/>
      <c r="BC9" s="51"/>
      <c r="BD9" s="258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2"/>
      <c r="BR9" s="240"/>
      <c r="BS9" s="266"/>
      <c r="BT9" s="253"/>
      <c r="BU9" s="254"/>
      <c r="BV9" s="54"/>
    </row>
    <row r="10" spans="1:84" ht="9" customHeight="1">
      <c r="A10" s="55"/>
      <c r="B10" s="56"/>
      <c r="C10" s="56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>
        <v>16</v>
      </c>
      <c r="T10" s="56">
        <v>17</v>
      </c>
      <c r="U10" s="56">
        <v>18</v>
      </c>
      <c r="V10" s="56">
        <v>19</v>
      </c>
      <c r="W10" s="56">
        <v>20</v>
      </c>
      <c r="X10" s="56">
        <v>21</v>
      </c>
      <c r="Y10" s="56">
        <v>22</v>
      </c>
      <c r="Z10" s="56">
        <v>23</v>
      </c>
      <c r="AA10" s="56">
        <v>24</v>
      </c>
      <c r="AB10" s="56">
        <v>25</v>
      </c>
      <c r="AC10" s="56"/>
      <c r="AD10" s="56">
        <v>26</v>
      </c>
      <c r="AE10" s="57">
        <v>27</v>
      </c>
      <c r="AF10" s="58" t="s">
        <v>126</v>
      </c>
      <c r="AG10" s="58">
        <v>28</v>
      </c>
      <c r="AH10" s="56">
        <v>29</v>
      </c>
      <c r="AI10" s="56">
        <v>30</v>
      </c>
      <c r="AJ10" s="56">
        <v>31</v>
      </c>
      <c r="AK10" s="56">
        <v>32</v>
      </c>
      <c r="AL10" s="56">
        <v>33</v>
      </c>
      <c r="AM10" s="56">
        <v>34</v>
      </c>
      <c r="AN10" s="56">
        <v>35</v>
      </c>
      <c r="AO10" s="56">
        <v>36</v>
      </c>
      <c r="AP10" s="56">
        <v>37</v>
      </c>
      <c r="AQ10" s="56">
        <v>38</v>
      </c>
      <c r="AR10" s="56">
        <v>39</v>
      </c>
      <c r="AS10" s="56">
        <v>40</v>
      </c>
      <c r="AT10" s="56">
        <v>41</v>
      </c>
      <c r="AU10" s="56">
        <v>42</v>
      </c>
      <c r="AV10" s="56">
        <v>43</v>
      </c>
      <c r="AW10" s="56">
        <v>44</v>
      </c>
      <c r="AX10" s="56">
        <v>45</v>
      </c>
      <c r="AY10" s="56">
        <v>46</v>
      </c>
      <c r="AZ10" s="56">
        <v>47</v>
      </c>
      <c r="BA10" s="56">
        <v>48</v>
      </c>
      <c r="BB10" s="56">
        <v>49</v>
      </c>
      <c r="BC10" s="56">
        <v>50</v>
      </c>
      <c r="BD10" s="56">
        <v>51</v>
      </c>
      <c r="BE10" s="56">
        <v>52</v>
      </c>
      <c r="BF10" s="56">
        <v>53</v>
      </c>
      <c r="BG10" s="56">
        <v>54</v>
      </c>
      <c r="BH10" s="56">
        <v>55</v>
      </c>
      <c r="BI10" s="56">
        <v>56</v>
      </c>
      <c r="BJ10" s="56">
        <v>57</v>
      </c>
      <c r="BK10" s="56">
        <v>58</v>
      </c>
      <c r="BL10" s="56">
        <v>59</v>
      </c>
      <c r="BM10" s="56">
        <v>60</v>
      </c>
      <c r="BN10" s="56">
        <v>61</v>
      </c>
      <c r="BO10" s="56">
        <v>62</v>
      </c>
      <c r="BP10" s="56">
        <v>63</v>
      </c>
      <c r="BQ10" s="56">
        <v>64</v>
      </c>
      <c r="BR10" s="56">
        <v>65</v>
      </c>
      <c r="BS10" s="56"/>
      <c r="BT10" s="56">
        <v>66</v>
      </c>
      <c r="BU10" s="56">
        <v>67</v>
      </c>
      <c r="BV10" s="57">
        <v>68</v>
      </c>
    </row>
    <row r="11" spans="1:84" s="66" customFormat="1" ht="10.5" customHeight="1">
      <c r="A11" s="239" t="s">
        <v>127</v>
      </c>
      <c r="B11" s="239"/>
      <c r="C11" s="59" t="s">
        <v>128</v>
      </c>
      <c r="D11" s="59">
        <f>SUM(Fevrier!D44)</f>
        <v>0</v>
      </c>
      <c r="E11" s="64">
        <f>SUM(Fevrier!E44)</f>
        <v>0</v>
      </c>
      <c r="F11" s="64">
        <f>SUM(Fevrier!F44)</f>
        <v>0</v>
      </c>
      <c r="G11" s="64">
        <f>SUM(Fevrier!G44)</f>
        <v>0</v>
      </c>
      <c r="H11" s="64">
        <f>SUM(Fevrier!H44)</f>
        <v>0</v>
      </c>
      <c r="I11" s="64">
        <f>SUM(Fevrier!I44)</f>
        <v>0</v>
      </c>
      <c r="J11" s="64">
        <f>SUM(Fevrier!J44)</f>
        <v>0</v>
      </c>
      <c r="K11" s="64">
        <f>SUM(Fevrier!K44)</f>
        <v>0</v>
      </c>
      <c r="L11" s="64">
        <f>SUM(Fevrier!L44)</f>
        <v>0</v>
      </c>
      <c r="M11" s="64">
        <f>SUM(Fevrier!M44)</f>
        <v>0</v>
      </c>
      <c r="N11" s="64">
        <f>SUM(Fevrier!N44)</f>
        <v>0</v>
      </c>
      <c r="O11" s="64">
        <f>SUM(Fevrier!O44)</f>
        <v>0</v>
      </c>
      <c r="P11" s="64">
        <f>SUM(Fevrier!P44)</f>
        <v>0</v>
      </c>
      <c r="Q11" s="64">
        <f>SUM(Fevrier!Q44)</f>
        <v>0</v>
      </c>
      <c r="R11" s="64">
        <f>SUM(Fevrier!R44)</f>
        <v>0</v>
      </c>
      <c r="S11" s="64">
        <f>SUM(Fevrier!S44)</f>
        <v>0</v>
      </c>
      <c r="T11" s="64">
        <f>SUM(Fevrier!T44)</f>
        <v>0</v>
      </c>
      <c r="U11" s="64">
        <f>SUM(Fevrier!U44)</f>
        <v>0</v>
      </c>
      <c r="V11" s="64">
        <f>SUM(Fevrier!V44)</f>
        <v>0</v>
      </c>
      <c r="W11" s="64">
        <f>SUM(Fevrier!W44)</f>
        <v>0</v>
      </c>
      <c r="X11" s="64">
        <f>SUM(Fevrier!X44)</f>
        <v>0</v>
      </c>
      <c r="Y11" s="64">
        <f>SUM(Fevrier!Y44)</f>
        <v>0</v>
      </c>
      <c r="Z11" s="64">
        <f>SUM(Fevrier!Z44)</f>
        <v>0</v>
      </c>
      <c r="AA11" s="64">
        <f>SUM(Fevrier!AA44)</f>
        <v>0</v>
      </c>
      <c r="AB11" s="64">
        <f>SUM(Fevrier!AB44)</f>
        <v>0</v>
      </c>
      <c r="AC11" s="64">
        <f>SUM(Fevrier!AC44)</f>
        <v>0</v>
      </c>
      <c r="AD11" s="64">
        <f>SUM(Fevrier!AD44)</f>
        <v>0</v>
      </c>
      <c r="AE11" s="64">
        <f>SUM(Fevrier!AE44)</f>
        <v>0</v>
      </c>
      <c r="AF11" s="61"/>
      <c r="AG11" s="61">
        <f>SUM(Fevrier!AG44)</f>
        <v>0</v>
      </c>
      <c r="AH11" s="63">
        <f>SUM(Fevrier!AH44)</f>
        <v>0</v>
      </c>
      <c r="AI11" s="63">
        <f>SUM(Fevrier!AI44)</f>
        <v>0</v>
      </c>
      <c r="AJ11" s="63">
        <f>SUM(Fevrier!AJ44)</f>
        <v>0</v>
      </c>
      <c r="AK11" s="63">
        <f>SUM(Fevrier!AK44)</f>
        <v>0</v>
      </c>
      <c r="AL11" s="63">
        <f>SUM(Fevrier!AL44)</f>
        <v>0</v>
      </c>
      <c r="AM11" s="63">
        <f>SUM(Fevrier!AM44)</f>
        <v>0</v>
      </c>
      <c r="AN11" s="63">
        <f>SUM(Fevrier!AN44)</f>
        <v>0</v>
      </c>
      <c r="AO11" s="63">
        <f>SUM(Fevrier!AO44)</f>
        <v>0</v>
      </c>
      <c r="AP11" s="63">
        <f>SUM(Fevrier!AP44)</f>
        <v>0</v>
      </c>
      <c r="AQ11" s="63">
        <f>SUM(Fevrier!AQ44)</f>
        <v>0</v>
      </c>
      <c r="AR11" s="63">
        <f>SUM(Fevrier!AR44)</f>
        <v>0</v>
      </c>
      <c r="AS11" s="63">
        <f>SUM(Fevrier!AS44)</f>
        <v>0</v>
      </c>
      <c r="AT11" s="63">
        <f>SUM(Fevrier!AT44)</f>
        <v>0</v>
      </c>
      <c r="AU11" s="63">
        <f>SUM(Fevrier!AU44)</f>
        <v>0</v>
      </c>
      <c r="AV11" s="63">
        <f>SUM(Fevrier!AV44)</f>
        <v>0</v>
      </c>
      <c r="AW11" s="63">
        <f>SUM(Fevrier!AW44)</f>
        <v>0</v>
      </c>
      <c r="AX11" s="63">
        <f>SUM(Fevrier!AX44)</f>
        <v>0</v>
      </c>
      <c r="AY11" s="63">
        <f>SUM(Fevrier!AY44)</f>
        <v>0</v>
      </c>
      <c r="AZ11" s="63">
        <f>SUM(Fevrier!AZ44)</f>
        <v>0</v>
      </c>
      <c r="BA11" s="63">
        <f>SUM(Fevrier!BA44)</f>
        <v>0</v>
      </c>
      <c r="BB11" s="63">
        <f>SUM(Fevrier!BB44)</f>
        <v>0</v>
      </c>
      <c r="BC11" s="63">
        <f>SUM(Fevrier!BC44)</f>
        <v>0</v>
      </c>
      <c r="BD11" s="63">
        <f>SUM(Fevrier!BD44)</f>
        <v>0</v>
      </c>
      <c r="BE11" s="63">
        <f>SUM(Fevrier!BE44)</f>
        <v>0</v>
      </c>
      <c r="BF11" s="63">
        <f>SUM(Fevrier!BF44)</f>
        <v>0</v>
      </c>
      <c r="BG11" s="63">
        <f>SUM(Fevrier!BG44)</f>
        <v>0</v>
      </c>
      <c r="BH11" s="63">
        <f>SUM(Fevrier!BH44)</f>
        <v>0</v>
      </c>
      <c r="BI11" s="63">
        <f>SUM(Fevrier!BI44)</f>
        <v>0</v>
      </c>
      <c r="BJ11" s="63">
        <f>SUM(Fevrier!BJ44)</f>
        <v>0</v>
      </c>
      <c r="BK11" s="63">
        <f>SUM(Fevrier!BK44)</f>
        <v>0</v>
      </c>
      <c r="BL11" s="63">
        <f>SUM(Fevrier!BL44)</f>
        <v>0</v>
      </c>
      <c r="BM11" s="63">
        <f>SUM(Fevrier!BM44)</f>
        <v>0</v>
      </c>
      <c r="BN11" s="63">
        <f>SUM(Fevrier!BN44)</f>
        <v>0</v>
      </c>
      <c r="BO11" s="63">
        <f>SUM(Fevrier!BO44)</f>
        <v>0</v>
      </c>
      <c r="BP11" s="63">
        <f>SUM(Fevrier!BP44)</f>
        <v>0</v>
      </c>
      <c r="BQ11" s="63">
        <f>SUM(Fevrier!BQ44)</f>
        <v>0</v>
      </c>
      <c r="BR11" s="63">
        <f>SUM(Fevrier!BR44)</f>
        <v>0</v>
      </c>
      <c r="BS11" s="63">
        <f>SUM(Fevrier!BS44)</f>
        <v>0</v>
      </c>
      <c r="BT11" s="63">
        <f>SUM(Fevrier!BT44)</f>
        <v>0</v>
      </c>
      <c r="BU11" s="64">
        <f>SUM(Fevrier!BU44)</f>
        <v>0</v>
      </c>
      <c r="BV11" s="157">
        <f>SUM(Fevrier!BV44)</f>
        <v>0</v>
      </c>
      <c r="BW11" s="158"/>
    </row>
    <row r="12" spans="1:84" s="77" customFormat="1" ht="10.5" customHeight="1">
      <c r="A12" s="67"/>
      <c r="B12" s="68"/>
      <c r="C12" s="69"/>
      <c r="D12" s="70" t="str">
        <f t="shared" ref="D12:D42" si="0">IF(SUM(E12:AA12)=0,"",SUM(E12:AA12))</f>
        <v/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 t="str">
        <f t="shared" ref="AF12:AF42" si="1">IF(B12=0,"",B12)</f>
        <v/>
      </c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159">
        <f t="shared" ref="BV12:BV35" si="2">(SUM(AG12:BQ12))</f>
        <v>0</v>
      </c>
      <c r="BW12" s="160"/>
      <c r="BX12" s="161"/>
      <c r="BY12" s="161"/>
      <c r="BZ12" s="161"/>
      <c r="CA12" s="161"/>
      <c r="CB12" s="161"/>
      <c r="CC12" s="161"/>
      <c r="CD12" s="161"/>
      <c r="CE12" s="161"/>
      <c r="CF12" s="161"/>
    </row>
    <row r="13" spans="1:84" s="83" customFormat="1" ht="10.5" customHeight="1">
      <c r="A13" s="67"/>
      <c r="B13" s="68"/>
      <c r="C13" s="68"/>
      <c r="D13" s="70" t="str">
        <f t="shared" si="0"/>
        <v/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73" t="str">
        <f t="shared" si="1"/>
        <v/>
      </c>
      <c r="AG13" s="80"/>
      <c r="AH13" s="81"/>
      <c r="AI13" s="81"/>
      <c r="AJ13" s="81"/>
      <c r="AK13" s="81"/>
      <c r="AL13" s="81"/>
      <c r="AM13" s="81"/>
      <c r="AN13" s="81"/>
      <c r="AO13" s="81"/>
      <c r="AP13" s="81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82">
        <f t="shared" si="2"/>
        <v>0</v>
      </c>
    </row>
    <row r="14" spans="1:84" s="77" customFormat="1" ht="10.5" customHeight="1">
      <c r="A14" s="67"/>
      <c r="B14" s="68"/>
      <c r="C14" s="68"/>
      <c r="D14" s="70" t="str">
        <f t="shared" si="0"/>
        <v/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73" t="str">
        <f t="shared" si="1"/>
        <v/>
      </c>
      <c r="AG14" s="80"/>
      <c r="AH14" s="81"/>
      <c r="AI14" s="81"/>
      <c r="AJ14" s="81"/>
      <c r="AK14" s="81"/>
      <c r="AL14" s="81"/>
      <c r="AM14" s="81"/>
      <c r="AN14" s="81"/>
      <c r="AO14" s="81"/>
      <c r="AP14" s="81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82">
        <f t="shared" si="2"/>
        <v>0</v>
      </c>
    </row>
    <row r="15" spans="1:84" s="83" customFormat="1" ht="10.5" customHeight="1">
      <c r="A15" s="67"/>
      <c r="B15" s="68"/>
      <c r="C15" s="68"/>
      <c r="D15" s="70" t="str">
        <f t="shared" si="0"/>
        <v/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73" t="str">
        <f t="shared" si="1"/>
        <v/>
      </c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82">
        <f t="shared" si="2"/>
        <v>0</v>
      </c>
    </row>
    <row r="16" spans="1:84" s="77" customFormat="1" ht="10.5" customHeight="1">
      <c r="A16" s="67"/>
      <c r="B16" s="68"/>
      <c r="C16" s="84"/>
      <c r="D16" s="70" t="str">
        <f t="shared" si="0"/>
        <v/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73" t="str">
        <f t="shared" si="1"/>
        <v/>
      </c>
      <c r="AG16" s="80"/>
      <c r="AH16" s="81"/>
      <c r="AI16" s="81"/>
      <c r="AJ16" s="81"/>
      <c r="AK16" s="81"/>
      <c r="AL16" s="81"/>
      <c r="AM16" s="81"/>
      <c r="AN16" s="81"/>
      <c r="AO16" s="81"/>
      <c r="AP16" s="81"/>
      <c r="AQ16" s="78"/>
      <c r="AR16" s="78"/>
      <c r="AS16" s="78"/>
      <c r="AT16" s="78"/>
      <c r="AU16" s="78"/>
      <c r="AV16" s="78"/>
      <c r="AW16" s="78"/>
      <c r="AX16" s="85"/>
      <c r="AY16" s="85"/>
      <c r="AZ16" s="85"/>
      <c r="BA16" s="85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82">
        <f t="shared" si="2"/>
        <v>0</v>
      </c>
    </row>
    <row r="17" spans="1:86" s="83" customFormat="1" ht="10.5" customHeight="1">
      <c r="A17" s="67"/>
      <c r="B17" s="68"/>
      <c r="C17" s="69"/>
      <c r="D17" s="70" t="str">
        <f t="shared" si="0"/>
        <v/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73" t="str">
        <f t="shared" si="1"/>
        <v/>
      </c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78"/>
      <c r="AR17" s="78"/>
      <c r="AS17" s="78"/>
      <c r="AT17" s="78"/>
      <c r="AU17" s="78"/>
      <c r="AV17" s="78"/>
      <c r="AW17" s="78"/>
      <c r="AX17" s="85"/>
      <c r="AY17" s="85"/>
      <c r="AZ17" s="85"/>
      <c r="BA17" s="85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82">
        <f t="shared" si="2"/>
        <v>0</v>
      </c>
    </row>
    <row r="18" spans="1:86" s="92" customFormat="1" ht="10.5" customHeight="1">
      <c r="A18" s="86"/>
      <c r="B18" s="87"/>
      <c r="C18" s="69"/>
      <c r="D18" s="70" t="str">
        <f t="shared" si="0"/>
        <v/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154"/>
      <c r="AF18" s="89" t="str">
        <f t="shared" si="1"/>
        <v/>
      </c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2">
        <f t="shared" si="2"/>
        <v>0</v>
      </c>
    </row>
    <row r="19" spans="1:86" s="83" customFormat="1" ht="10.5" customHeight="1">
      <c r="A19" s="67"/>
      <c r="B19" s="68"/>
      <c r="C19" s="69"/>
      <c r="D19" s="70" t="str">
        <f t="shared" si="0"/>
        <v/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73" t="str">
        <f t="shared" si="1"/>
        <v/>
      </c>
      <c r="AG19" s="80"/>
      <c r="AH19" s="81"/>
      <c r="AI19" s="81"/>
      <c r="AJ19" s="81"/>
      <c r="AK19" s="81"/>
      <c r="AL19" s="81"/>
      <c r="AM19" s="81"/>
      <c r="AN19" s="81"/>
      <c r="AO19" s="81"/>
      <c r="AP19" s="81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82">
        <f t="shared" si="2"/>
        <v>0</v>
      </c>
    </row>
    <row r="20" spans="1:86" s="94" customFormat="1" ht="10.5" customHeight="1">
      <c r="A20" s="67"/>
      <c r="B20" s="68"/>
      <c r="C20" s="69"/>
      <c r="D20" s="70" t="str">
        <f t="shared" si="0"/>
        <v/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93"/>
      <c r="AF20" s="73" t="str">
        <f t="shared" si="1"/>
        <v/>
      </c>
      <c r="AG20" s="80"/>
      <c r="AH20" s="81"/>
      <c r="AI20" s="81"/>
      <c r="AJ20" s="81"/>
      <c r="AK20" s="81"/>
      <c r="AL20" s="81"/>
      <c r="AM20" s="81"/>
      <c r="AN20" s="81"/>
      <c r="AO20" s="81"/>
      <c r="AP20" s="81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82">
        <f t="shared" si="2"/>
        <v>0</v>
      </c>
    </row>
    <row r="21" spans="1:86" s="94" customFormat="1" ht="10.5" customHeight="1">
      <c r="A21" s="67"/>
      <c r="B21" s="68"/>
      <c r="C21" s="69"/>
      <c r="D21" s="70" t="str">
        <f t="shared" si="0"/>
        <v/>
      </c>
      <c r="E21" s="7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5"/>
      <c r="Y21" s="85"/>
      <c r="Z21" s="85"/>
      <c r="AA21" s="85"/>
      <c r="AB21" s="85"/>
      <c r="AC21" s="85"/>
      <c r="AD21" s="85"/>
      <c r="AE21" s="96"/>
      <c r="AF21" s="73" t="str">
        <f t="shared" si="1"/>
        <v/>
      </c>
      <c r="AG21" s="80"/>
      <c r="AH21" s="81"/>
      <c r="AI21" s="81"/>
      <c r="AJ21" s="81"/>
      <c r="AK21" s="81"/>
      <c r="AL21" s="81"/>
      <c r="AM21" s="81"/>
      <c r="AN21" s="81"/>
      <c r="AO21" s="81"/>
      <c r="AP21" s="81"/>
      <c r="AQ21" s="78"/>
      <c r="AR21" s="78"/>
      <c r="AS21" s="78"/>
      <c r="AT21" s="78"/>
      <c r="AU21" s="78"/>
      <c r="AV21" s="85"/>
      <c r="AW21" s="85"/>
      <c r="AX21" s="78"/>
      <c r="AY21" s="78"/>
      <c r="AZ21" s="78"/>
      <c r="BA21" s="78"/>
      <c r="BB21" s="78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78"/>
      <c r="BV21" s="82">
        <f t="shared" si="2"/>
        <v>0</v>
      </c>
    </row>
    <row r="22" spans="1:86" s="94" customFormat="1" ht="10.5" customHeight="1">
      <c r="A22" s="67"/>
      <c r="B22" s="68"/>
      <c r="C22" s="69"/>
      <c r="D22" s="70" t="str">
        <f t="shared" si="0"/>
        <v/>
      </c>
      <c r="E22" s="7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7"/>
      <c r="X22" s="97"/>
      <c r="Y22" s="97"/>
      <c r="Z22" s="85"/>
      <c r="AA22" s="85"/>
      <c r="AB22" s="85"/>
      <c r="AC22" s="85"/>
      <c r="AD22" s="85"/>
      <c r="AE22" s="96"/>
      <c r="AF22" s="73" t="str">
        <f t="shared" si="1"/>
        <v/>
      </c>
      <c r="AG22" s="80"/>
      <c r="AH22" s="81"/>
      <c r="AI22" s="81"/>
      <c r="AJ22" s="81"/>
      <c r="AK22" s="81"/>
      <c r="AL22" s="81"/>
      <c r="AM22" s="81"/>
      <c r="AN22" s="81"/>
      <c r="AO22" s="81"/>
      <c r="AP22" s="81"/>
      <c r="AQ22" s="78"/>
      <c r="AR22" s="78"/>
      <c r="AS22" s="78"/>
      <c r="AT22" s="78"/>
      <c r="AU22" s="78"/>
      <c r="AV22" s="85"/>
      <c r="AW22" s="85"/>
      <c r="AX22" s="85"/>
      <c r="AY22" s="85"/>
      <c r="AZ22" s="85"/>
      <c r="BA22" s="85"/>
      <c r="BB22" s="78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78"/>
      <c r="BV22" s="82">
        <f t="shared" si="2"/>
        <v>0</v>
      </c>
    </row>
    <row r="23" spans="1:86" s="94" customFormat="1" ht="10.5" customHeight="1">
      <c r="A23" s="67"/>
      <c r="B23" s="68"/>
      <c r="C23" s="69"/>
      <c r="D23" s="70" t="str">
        <f t="shared" si="0"/>
        <v/>
      </c>
      <c r="E23" s="78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96"/>
      <c r="AF23" s="73" t="str">
        <f t="shared" si="1"/>
        <v/>
      </c>
      <c r="AG23" s="80"/>
      <c r="AH23" s="81"/>
      <c r="AI23" s="81"/>
      <c r="AJ23" s="81"/>
      <c r="AK23" s="81"/>
      <c r="AL23" s="81"/>
      <c r="AM23" s="81"/>
      <c r="AN23" s="81"/>
      <c r="AO23" s="81"/>
      <c r="AP23" s="81"/>
      <c r="AQ23" s="78"/>
      <c r="AR23" s="78"/>
      <c r="AS23" s="78"/>
      <c r="AT23" s="78"/>
      <c r="AU23" s="78"/>
      <c r="AV23" s="85"/>
      <c r="AW23" s="85"/>
      <c r="AX23" s="85"/>
      <c r="AY23" s="85"/>
      <c r="AZ23" s="85"/>
      <c r="BA23" s="85"/>
      <c r="BB23" s="78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78"/>
      <c r="BV23" s="82">
        <f t="shared" si="2"/>
        <v>0</v>
      </c>
    </row>
    <row r="24" spans="1:86" s="94" customFormat="1" ht="10.5" customHeight="1">
      <c r="A24" s="67"/>
      <c r="B24" s="68"/>
      <c r="C24" s="69"/>
      <c r="D24" s="70" t="str">
        <f t="shared" si="0"/>
        <v/>
      </c>
      <c r="E24" s="7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96"/>
      <c r="AF24" s="73" t="str">
        <f t="shared" si="1"/>
        <v/>
      </c>
      <c r="AG24" s="80"/>
      <c r="AH24" s="81"/>
      <c r="AI24" s="81"/>
      <c r="AJ24" s="81"/>
      <c r="AK24" s="81"/>
      <c r="AL24" s="81"/>
      <c r="AM24" s="81"/>
      <c r="AN24" s="81"/>
      <c r="AO24" s="81"/>
      <c r="AP24" s="81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78"/>
      <c r="BV24" s="82">
        <f t="shared" si="2"/>
        <v>0</v>
      </c>
    </row>
    <row r="25" spans="1:86" s="94" customFormat="1" ht="10.5" customHeight="1">
      <c r="A25" s="67"/>
      <c r="B25" s="68"/>
      <c r="C25" s="69"/>
      <c r="D25" s="70" t="str">
        <f t="shared" si="0"/>
        <v/>
      </c>
      <c r="E25" s="7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96"/>
      <c r="AF25" s="73" t="str">
        <f t="shared" si="1"/>
        <v/>
      </c>
      <c r="AG25" s="80"/>
      <c r="AH25" s="81"/>
      <c r="AI25" s="81"/>
      <c r="AJ25" s="81"/>
      <c r="AK25" s="81"/>
      <c r="AL25" s="81"/>
      <c r="AM25" s="81"/>
      <c r="AN25" s="81"/>
      <c r="AO25" s="81"/>
      <c r="AP25" s="81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78"/>
      <c r="BV25" s="82">
        <f t="shared" si="2"/>
        <v>0</v>
      </c>
    </row>
    <row r="26" spans="1:86" s="94" customFormat="1" ht="10.5" customHeight="1">
      <c r="A26" s="67"/>
      <c r="B26" s="68"/>
      <c r="C26" s="69"/>
      <c r="D26" s="70" t="str">
        <f t="shared" si="0"/>
        <v/>
      </c>
      <c r="E26" s="7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96"/>
      <c r="AF26" s="73" t="str">
        <f t="shared" si="1"/>
        <v/>
      </c>
      <c r="AG26" s="80"/>
      <c r="AH26" s="81"/>
      <c r="AI26" s="81"/>
      <c r="AJ26" s="81"/>
      <c r="AK26" s="81"/>
      <c r="AL26" s="81"/>
      <c r="AM26" s="81"/>
      <c r="AN26" s="81"/>
      <c r="AO26" s="81"/>
      <c r="AP26" s="81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78"/>
      <c r="BV26" s="82">
        <f t="shared" si="2"/>
        <v>0</v>
      </c>
    </row>
    <row r="27" spans="1:86" s="94" customFormat="1" ht="10.5" customHeight="1">
      <c r="A27" s="67"/>
      <c r="B27" s="68"/>
      <c r="C27" s="69"/>
      <c r="D27" s="70" t="str">
        <f t="shared" si="0"/>
        <v/>
      </c>
      <c r="E27" s="7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96"/>
      <c r="AF27" s="73" t="str">
        <f t="shared" si="1"/>
        <v/>
      </c>
      <c r="AG27" s="80"/>
      <c r="AH27" s="81"/>
      <c r="AI27" s="81"/>
      <c r="AJ27" s="81"/>
      <c r="AK27" s="81"/>
      <c r="AL27" s="81"/>
      <c r="AM27" s="81"/>
      <c r="AN27" s="81"/>
      <c r="AO27" s="81"/>
      <c r="AP27" s="81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78"/>
      <c r="BV27" s="82">
        <f t="shared" si="2"/>
        <v>0</v>
      </c>
    </row>
    <row r="28" spans="1:86" s="94" customFormat="1" ht="10.5" customHeight="1">
      <c r="A28" s="67"/>
      <c r="B28" s="68"/>
      <c r="C28" s="69"/>
      <c r="D28" s="70" t="str">
        <f t="shared" si="0"/>
        <v/>
      </c>
      <c r="E28" s="7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96"/>
      <c r="AF28" s="73" t="str">
        <f t="shared" si="1"/>
        <v/>
      </c>
      <c r="AG28" s="80"/>
      <c r="AH28" s="81"/>
      <c r="AI28" s="81"/>
      <c r="AJ28" s="81"/>
      <c r="AK28" s="81"/>
      <c r="AL28" s="81"/>
      <c r="AM28" s="81"/>
      <c r="AN28" s="81"/>
      <c r="AO28" s="81"/>
      <c r="AP28" s="81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78"/>
      <c r="BV28" s="82">
        <f t="shared" si="2"/>
        <v>0</v>
      </c>
    </row>
    <row r="29" spans="1:86" s="94" customFormat="1" ht="10.5" customHeight="1">
      <c r="A29" s="67"/>
      <c r="B29" s="68"/>
      <c r="C29" s="69"/>
      <c r="D29" s="70" t="str">
        <f t="shared" si="0"/>
        <v/>
      </c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96"/>
      <c r="AF29" s="73" t="str">
        <f t="shared" si="1"/>
        <v/>
      </c>
      <c r="AG29" s="102"/>
      <c r="AH29" s="103"/>
      <c r="AI29" s="103"/>
      <c r="AJ29" s="103"/>
      <c r="AK29" s="103"/>
      <c r="AL29" s="103"/>
      <c r="AM29" s="103"/>
      <c r="AN29" s="103"/>
      <c r="AO29" s="103"/>
      <c r="AP29" s="103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0"/>
      <c r="BV29" s="82">
        <f t="shared" si="2"/>
        <v>0</v>
      </c>
    </row>
    <row r="30" spans="1:86" s="110" customFormat="1" ht="10.5" customHeight="1">
      <c r="A30" s="67"/>
      <c r="B30" s="68"/>
      <c r="C30" s="69"/>
      <c r="D30" s="70" t="str">
        <f t="shared" si="0"/>
        <v/>
      </c>
      <c r="E30" s="78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96"/>
      <c r="AF30" s="73" t="str">
        <f t="shared" si="1"/>
        <v/>
      </c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78"/>
      <c r="BV30" s="105">
        <f t="shared" si="2"/>
        <v>0</v>
      </c>
      <c r="BW30" s="106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9"/>
    </row>
    <row r="31" spans="1:86" s="110" customFormat="1" ht="10.5" customHeight="1">
      <c r="A31" s="67"/>
      <c r="B31" s="68"/>
      <c r="C31" s="69"/>
      <c r="D31" s="70" t="str">
        <f t="shared" si="0"/>
        <v/>
      </c>
      <c r="E31" s="78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12"/>
      <c r="W31" s="85"/>
      <c r="X31" s="85"/>
      <c r="Y31" s="85"/>
      <c r="Z31" s="85"/>
      <c r="AA31" s="85"/>
      <c r="AB31" s="85"/>
      <c r="AC31" s="85"/>
      <c r="AD31" s="85"/>
      <c r="AE31" s="96"/>
      <c r="AF31" s="73" t="str">
        <f t="shared" si="1"/>
        <v/>
      </c>
      <c r="AG31" s="80"/>
      <c r="AH31" s="81"/>
      <c r="AI31" s="81"/>
      <c r="AJ31" s="81"/>
      <c r="AK31" s="81"/>
      <c r="AL31" s="81"/>
      <c r="AM31" s="81"/>
      <c r="AN31" s="81"/>
      <c r="AO31" s="81"/>
      <c r="AP31" s="81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78"/>
      <c r="BV31" s="105">
        <f t="shared" si="2"/>
        <v>0</v>
      </c>
      <c r="BW31" s="106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9"/>
    </row>
    <row r="32" spans="1:86" s="110" customFormat="1" ht="10.5" customHeight="1">
      <c r="A32" s="67"/>
      <c r="B32" s="68"/>
      <c r="C32" s="69"/>
      <c r="D32" s="70" t="str">
        <f t="shared" si="0"/>
        <v/>
      </c>
      <c r="E32" s="7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12"/>
      <c r="W32" s="85"/>
      <c r="X32" s="85"/>
      <c r="Y32" s="85"/>
      <c r="Z32" s="85"/>
      <c r="AA32" s="85"/>
      <c r="AB32" s="85"/>
      <c r="AC32" s="85"/>
      <c r="AD32" s="85"/>
      <c r="AE32" s="96"/>
      <c r="AF32" s="73" t="str">
        <f t="shared" si="1"/>
        <v/>
      </c>
      <c r="AG32" s="80"/>
      <c r="AH32" s="81"/>
      <c r="AI32" s="81"/>
      <c r="AJ32" s="81"/>
      <c r="AK32" s="81"/>
      <c r="AL32" s="81"/>
      <c r="AM32" s="81"/>
      <c r="AN32" s="81"/>
      <c r="AO32" s="81"/>
      <c r="AP32" s="81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78"/>
      <c r="BV32" s="105">
        <f t="shared" si="2"/>
        <v>0</v>
      </c>
      <c r="BW32" s="106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9"/>
    </row>
    <row r="33" spans="1:86" s="110" customFormat="1" ht="10.5" customHeight="1">
      <c r="A33" s="67"/>
      <c r="B33" s="68"/>
      <c r="C33" s="69"/>
      <c r="D33" s="70" t="str">
        <f t="shared" si="0"/>
        <v/>
      </c>
      <c r="E33" s="78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96"/>
      <c r="AF33" s="73" t="str">
        <f t="shared" si="1"/>
        <v/>
      </c>
      <c r="AG33" s="80"/>
      <c r="AH33" s="81"/>
      <c r="AI33" s="81"/>
      <c r="AJ33" s="81"/>
      <c r="AK33" s="81"/>
      <c r="AL33" s="81"/>
      <c r="AM33" s="81"/>
      <c r="AN33" s="81"/>
      <c r="AO33" s="81"/>
      <c r="AP33" s="81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78"/>
      <c r="BV33" s="105">
        <f t="shared" si="2"/>
        <v>0</v>
      </c>
      <c r="BW33" s="106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9"/>
    </row>
    <row r="34" spans="1:86" s="110" customFormat="1" ht="10.5" customHeight="1">
      <c r="A34" s="67"/>
      <c r="B34" s="68"/>
      <c r="C34" s="69"/>
      <c r="D34" s="70" t="str">
        <f t="shared" si="0"/>
        <v/>
      </c>
      <c r="E34" s="78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96"/>
      <c r="AF34" s="73" t="str">
        <f t="shared" si="1"/>
        <v/>
      </c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78"/>
      <c r="BV34" s="105">
        <f t="shared" si="2"/>
        <v>0</v>
      </c>
      <c r="BW34" s="106"/>
      <c r="BX34" s="108"/>
      <c r="BY34" s="108"/>
      <c r="BZ34" s="108"/>
      <c r="CA34" s="108"/>
      <c r="CB34" s="108"/>
      <c r="CC34" s="108"/>
      <c r="CD34" s="108"/>
      <c r="CE34" s="108"/>
      <c r="CF34" s="108"/>
      <c r="CG34" s="162"/>
    </row>
    <row r="35" spans="1:86" s="110" customFormat="1" ht="10.5" customHeight="1">
      <c r="A35" s="67"/>
      <c r="B35" s="68"/>
      <c r="C35" s="69"/>
      <c r="D35" s="70" t="str">
        <f t="shared" si="0"/>
        <v/>
      </c>
      <c r="E35" s="78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96"/>
      <c r="AF35" s="73" t="str">
        <f t="shared" si="1"/>
        <v/>
      </c>
      <c r="AG35" s="80"/>
      <c r="AH35" s="81"/>
      <c r="AI35" s="81"/>
      <c r="AJ35" s="81"/>
      <c r="AK35" s="81"/>
      <c r="AL35" s="81"/>
      <c r="AM35" s="81"/>
      <c r="AN35" s="81"/>
      <c r="AO35" s="81"/>
      <c r="AP35" s="81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78"/>
      <c r="BV35" s="105">
        <f t="shared" si="2"/>
        <v>0</v>
      </c>
      <c r="BW35" s="106"/>
      <c r="BX35" s="108"/>
      <c r="BY35" s="108"/>
      <c r="BZ35" s="108"/>
      <c r="CA35" s="108"/>
      <c r="CB35" s="108"/>
      <c r="CC35" s="108"/>
      <c r="CD35" s="108"/>
      <c r="CE35" s="108"/>
      <c r="CF35" s="108"/>
      <c r="CG35" s="109"/>
    </row>
    <row r="36" spans="1:86" s="110" customFormat="1" ht="10.5" customHeight="1">
      <c r="A36" s="67"/>
      <c r="B36" s="68"/>
      <c r="C36" s="69"/>
      <c r="D36" s="70" t="str">
        <f t="shared" si="0"/>
        <v/>
      </c>
      <c r="E36" s="78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96"/>
      <c r="AF36" s="73" t="str">
        <f t="shared" si="1"/>
        <v/>
      </c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78"/>
      <c r="BV36" s="105">
        <v>0</v>
      </c>
      <c r="BW36" s="106"/>
      <c r="BX36" s="108"/>
      <c r="BY36" s="108"/>
      <c r="BZ36" s="108"/>
      <c r="CA36" s="108"/>
      <c r="CB36" s="108"/>
      <c r="CC36" s="108"/>
      <c r="CD36" s="108"/>
      <c r="CE36" s="108"/>
      <c r="CF36" s="108"/>
      <c r="CG36" s="109"/>
    </row>
    <row r="37" spans="1:86" s="110" customFormat="1" ht="10.5" customHeight="1">
      <c r="A37" s="67"/>
      <c r="B37" s="68"/>
      <c r="C37" s="69"/>
      <c r="D37" s="70" t="str">
        <f t="shared" si="0"/>
        <v/>
      </c>
      <c r="E37" s="78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16"/>
      <c r="AC37" s="116"/>
      <c r="AD37" s="85"/>
      <c r="AE37" s="96"/>
      <c r="AF37" s="73" t="str">
        <f t="shared" si="1"/>
        <v/>
      </c>
      <c r="AG37" s="80"/>
      <c r="AH37" s="81"/>
      <c r="AI37" s="81"/>
      <c r="AJ37" s="81"/>
      <c r="AK37" s="81"/>
      <c r="AL37" s="81"/>
      <c r="AM37" s="81"/>
      <c r="AN37" s="81"/>
      <c r="AO37" s="81"/>
      <c r="AP37" s="81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78"/>
      <c r="BV37" s="105">
        <f t="shared" ref="BV37:BV42" si="3">(SUM(AG37:BQ37))</f>
        <v>0</v>
      </c>
      <c r="BW37" s="106"/>
      <c r="BX37" s="108"/>
      <c r="BY37" s="108"/>
      <c r="BZ37" s="108"/>
      <c r="CA37" s="108"/>
      <c r="CB37" s="108"/>
      <c r="CC37" s="108"/>
      <c r="CD37" s="108"/>
      <c r="CE37" s="108"/>
      <c r="CF37" s="108"/>
    </row>
    <row r="38" spans="1:86" s="110" customFormat="1" ht="10.5" customHeight="1">
      <c r="A38" s="67"/>
      <c r="B38" s="68"/>
      <c r="C38" s="69"/>
      <c r="D38" s="70" t="str">
        <f t="shared" si="0"/>
        <v/>
      </c>
      <c r="E38" s="78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117"/>
      <c r="W38" s="85"/>
      <c r="X38" s="85"/>
      <c r="Y38" s="85"/>
      <c r="Z38" s="85"/>
      <c r="AA38" s="85"/>
      <c r="AB38" s="85"/>
      <c r="AC38" s="85"/>
      <c r="AD38" s="85"/>
      <c r="AE38" s="96"/>
      <c r="AF38" s="73" t="str">
        <f t="shared" si="1"/>
        <v/>
      </c>
      <c r="AG38" s="80"/>
      <c r="AH38" s="81"/>
      <c r="AI38" s="81"/>
      <c r="AJ38" s="81"/>
      <c r="AK38" s="81"/>
      <c r="AL38" s="81"/>
      <c r="AM38" s="81"/>
      <c r="AN38" s="81"/>
      <c r="AO38" s="81"/>
      <c r="AP38" s="81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78"/>
      <c r="BV38" s="105">
        <f t="shared" si="3"/>
        <v>0</v>
      </c>
      <c r="BW38" s="106"/>
      <c r="BX38" s="108"/>
      <c r="BY38" s="108"/>
      <c r="BZ38" s="108"/>
      <c r="CA38" s="108"/>
      <c r="CB38" s="108"/>
      <c r="CC38" s="108"/>
      <c r="CD38" s="108"/>
      <c r="CE38" s="108"/>
      <c r="CF38" s="108"/>
    </row>
    <row r="39" spans="1:86" s="110" customFormat="1" ht="10.5" customHeight="1">
      <c r="A39" s="67"/>
      <c r="B39" s="68"/>
      <c r="C39" s="69"/>
      <c r="D39" s="70" t="str">
        <f t="shared" si="0"/>
        <v/>
      </c>
      <c r="E39" s="78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96"/>
      <c r="AF39" s="73" t="str">
        <f t="shared" si="1"/>
        <v/>
      </c>
      <c r="AG39" s="80"/>
      <c r="AH39" s="81"/>
      <c r="AI39" s="81"/>
      <c r="AJ39" s="81"/>
      <c r="AK39" s="81"/>
      <c r="AL39" s="81"/>
      <c r="AM39" s="81"/>
      <c r="AN39" s="81"/>
      <c r="AO39" s="81"/>
      <c r="AP39" s="81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78"/>
      <c r="BV39" s="105">
        <f t="shared" si="3"/>
        <v>0</v>
      </c>
      <c r="BW39" s="106"/>
      <c r="BX39" s="108"/>
      <c r="BY39" s="108"/>
      <c r="BZ39" s="108"/>
      <c r="CA39" s="108"/>
      <c r="CB39" s="108"/>
      <c r="CC39" s="108"/>
      <c r="CD39" s="108"/>
      <c r="CE39" s="108"/>
      <c r="CF39" s="108"/>
    </row>
    <row r="40" spans="1:86" s="110" customFormat="1" ht="10.5" customHeight="1">
      <c r="A40" s="67"/>
      <c r="B40" s="68"/>
      <c r="C40" s="69"/>
      <c r="D40" s="70" t="str">
        <f t="shared" si="0"/>
        <v/>
      </c>
      <c r="E40" s="78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96"/>
      <c r="AF40" s="73" t="str">
        <f t="shared" si="1"/>
        <v/>
      </c>
      <c r="AG40" s="80"/>
      <c r="AH40" s="81"/>
      <c r="AI40" s="81"/>
      <c r="AJ40" s="81"/>
      <c r="AK40" s="81"/>
      <c r="AL40" s="81"/>
      <c r="AM40" s="81"/>
      <c r="AN40" s="81"/>
      <c r="AO40" s="81"/>
      <c r="AP40" s="81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118"/>
      <c r="BP40" s="85"/>
      <c r="BQ40" s="85"/>
      <c r="BR40" s="85"/>
      <c r="BS40" s="85"/>
      <c r="BT40" s="85"/>
      <c r="BU40" s="78"/>
      <c r="BV40" s="105">
        <f t="shared" si="3"/>
        <v>0</v>
      </c>
      <c r="BW40" s="106"/>
      <c r="BX40" s="108"/>
      <c r="BY40" s="108"/>
      <c r="BZ40" s="108"/>
      <c r="CA40" s="108"/>
      <c r="CB40" s="108"/>
      <c r="CC40" s="108"/>
      <c r="CD40" s="108"/>
      <c r="CE40" s="108"/>
      <c r="CF40" s="108"/>
    </row>
    <row r="41" spans="1:86" s="110" customFormat="1" ht="10.5" customHeight="1">
      <c r="A41" s="67"/>
      <c r="B41" s="68"/>
      <c r="C41" s="69"/>
      <c r="D41" s="70" t="str">
        <f t="shared" si="0"/>
        <v/>
      </c>
      <c r="E41" s="78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96"/>
      <c r="AF41" s="73" t="str">
        <f t="shared" si="1"/>
        <v/>
      </c>
      <c r="AG41" s="80"/>
      <c r="AH41" s="81"/>
      <c r="AI41" s="81"/>
      <c r="AJ41" s="81"/>
      <c r="AK41" s="81"/>
      <c r="AL41" s="81"/>
      <c r="AM41" s="81"/>
      <c r="AN41" s="81"/>
      <c r="AO41" s="81"/>
      <c r="AP41" s="81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119"/>
      <c r="BP41" s="85"/>
      <c r="BQ41" s="85"/>
      <c r="BR41" s="85"/>
      <c r="BS41" s="85"/>
      <c r="BT41" s="85"/>
      <c r="BU41" s="78"/>
      <c r="BV41" s="105">
        <f t="shared" si="3"/>
        <v>0</v>
      </c>
      <c r="BW41" s="106"/>
      <c r="BX41" s="108"/>
      <c r="BY41" s="108"/>
      <c r="BZ41" s="108"/>
      <c r="CA41" s="108"/>
      <c r="CB41" s="108"/>
      <c r="CC41" s="108"/>
      <c r="CD41" s="108"/>
      <c r="CE41" s="108"/>
      <c r="CF41" s="108"/>
    </row>
    <row r="42" spans="1:86" s="114" customFormat="1" ht="10.5" customHeight="1">
      <c r="A42" s="120"/>
      <c r="B42" s="121"/>
      <c r="C42" s="122"/>
      <c r="D42" s="70" t="str">
        <f t="shared" si="0"/>
        <v/>
      </c>
      <c r="E42" s="78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4"/>
      <c r="AF42" s="125" t="str">
        <f t="shared" si="1"/>
        <v/>
      </c>
      <c r="AG42" s="102"/>
      <c r="AH42" s="81"/>
      <c r="AI42" s="103"/>
      <c r="AJ42" s="103"/>
      <c r="AK42" s="103"/>
      <c r="AL42" s="103"/>
      <c r="AM42" s="103"/>
      <c r="AN42" s="103"/>
      <c r="AO42" s="103"/>
      <c r="AP42" s="10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78"/>
      <c r="BV42" s="155">
        <f t="shared" si="3"/>
        <v>0</v>
      </c>
      <c r="BW42" s="106"/>
      <c r="BX42" s="108"/>
      <c r="BY42" s="108"/>
      <c r="BZ42" s="108"/>
      <c r="CA42" s="108"/>
      <c r="CB42" s="108"/>
      <c r="CC42" s="108"/>
      <c r="CD42" s="108"/>
      <c r="CE42" s="108"/>
      <c r="CF42" s="108"/>
    </row>
    <row r="43" spans="1:86" s="134" customFormat="1" ht="9">
      <c r="A43" s="127"/>
      <c r="B43" s="127"/>
      <c r="C43" s="163" t="s">
        <v>129</v>
      </c>
      <c r="D43" s="156">
        <f t="shared" ref="D43:AE43" si="4">SUM(D12:D42)</f>
        <v>0</v>
      </c>
      <c r="E43" s="129">
        <f t="shared" si="4"/>
        <v>0</v>
      </c>
      <c r="F43" s="129">
        <f t="shared" si="4"/>
        <v>0</v>
      </c>
      <c r="G43" s="129">
        <f t="shared" si="4"/>
        <v>0</v>
      </c>
      <c r="H43" s="129">
        <f t="shared" si="4"/>
        <v>0</v>
      </c>
      <c r="I43" s="129">
        <f t="shared" si="4"/>
        <v>0</v>
      </c>
      <c r="J43" s="129">
        <f t="shared" si="4"/>
        <v>0</v>
      </c>
      <c r="K43" s="129">
        <f t="shared" si="4"/>
        <v>0</v>
      </c>
      <c r="L43" s="129">
        <f t="shared" si="4"/>
        <v>0</v>
      </c>
      <c r="M43" s="129">
        <f t="shared" si="4"/>
        <v>0</v>
      </c>
      <c r="N43" s="129">
        <f t="shared" si="4"/>
        <v>0</v>
      </c>
      <c r="O43" s="129">
        <f t="shared" si="4"/>
        <v>0</v>
      </c>
      <c r="P43" s="129">
        <f t="shared" si="4"/>
        <v>0</v>
      </c>
      <c r="Q43" s="129">
        <f t="shared" si="4"/>
        <v>0</v>
      </c>
      <c r="R43" s="129">
        <f t="shared" si="4"/>
        <v>0</v>
      </c>
      <c r="S43" s="129">
        <f t="shared" si="4"/>
        <v>0</v>
      </c>
      <c r="T43" s="129">
        <f t="shared" si="4"/>
        <v>0</v>
      </c>
      <c r="U43" s="129">
        <f t="shared" si="4"/>
        <v>0</v>
      </c>
      <c r="V43" s="129">
        <f t="shared" si="4"/>
        <v>0</v>
      </c>
      <c r="W43" s="129">
        <f t="shared" si="4"/>
        <v>0</v>
      </c>
      <c r="X43" s="129">
        <f t="shared" si="4"/>
        <v>0</v>
      </c>
      <c r="Y43" s="129">
        <f t="shared" si="4"/>
        <v>0</v>
      </c>
      <c r="Z43" s="129">
        <f t="shared" si="4"/>
        <v>0</v>
      </c>
      <c r="AA43" s="129">
        <f t="shared" si="4"/>
        <v>0</v>
      </c>
      <c r="AB43" s="129">
        <f t="shared" si="4"/>
        <v>0</v>
      </c>
      <c r="AC43" s="129">
        <f t="shared" si="4"/>
        <v>0</v>
      </c>
      <c r="AD43" s="129">
        <f t="shared" si="4"/>
        <v>0</v>
      </c>
      <c r="AE43" s="130">
        <f t="shared" si="4"/>
        <v>0</v>
      </c>
      <c r="AF43" s="131"/>
      <c r="AG43" s="131">
        <f t="shared" ref="AG43:BV43" si="5">SUM(AG12:AG42)</f>
        <v>0</v>
      </c>
      <c r="AH43" s="132">
        <f t="shared" si="5"/>
        <v>0</v>
      </c>
      <c r="AI43" s="132">
        <f t="shared" si="5"/>
        <v>0</v>
      </c>
      <c r="AJ43" s="132">
        <f t="shared" si="5"/>
        <v>0</v>
      </c>
      <c r="AK43" s="132">
        <f t="shared" si="5"/>
        <v>0</v>
      </c>
      <c r="AL43" s="131">
        <f t="shared" si="5"/>
        <v>0</v>
      </c>
      <c r="AM43" s="131">
        <f t="shared" si="5"/>
        <v>0</v>
      </c>
      <c r="AN43" s="131">
        <f t="shared" si="5"/>
        <v>0</v>
      </c>
      <c r="AO43" s="131">
        <f t="shared" si="5"/>
        <v>0</v>
      </c>
      <c r="AP43" s="131">
        <f t="shared" si="5"/>
        <v>0</v>
      </c>
      <c r="AQ43" s="132">
        <f t="shared" si="5"/>
        <v>0</v>
      </c>
      <c r="AR43" s="132">
        <f t="shared" si="5"/>
        <v>0</v>
      </c>
      <c r="AS43" s="132">
        <f t="shared" si="5"/>
        <v>0</v>
      </c>
      <c r="AT43" s="132">
        <f t="shared" si="5"/>
        <v>0</v>
      </c>
      <c r="AU43" s="132">
        <f t="shared" si="5"/>
        <v>0</v>
      </c>
      <c r="AV43" s="132">
        <f t="shared" si="5"/>
        <v>0</v>
      </c>
      <c r="AW43" s="132">
        <f t="shared" si="5"/>
        <v>0</v>
      </c>
      <c r="AX43" s="132">
        <f t="shared" si="5"/>
        <v>0</v>
      </c>
      <c r="AY43" s="132">
        <f t="shared" si="5"/>
        <v>0</v>
      </c>
      <c r="AZ43" s="132">
        <f t="shared" si="5"/>
        <v>0</v>
      </c>
      <c r="BA43" s="132">
        <f t="shared" si="5"/>
        <v>0</v>
      </c>
      <c r="BB43" s="132">
        <f t="shared" si="5"/>
        <v>0</v>
      </c>
      <c r="BC43" s="132">
        <f t="shared" si="5"/>
        <v>0</v>
      </c>
      <c r="BD43" s="132">
        <f t="shared" si="5"/>
        <v>0</v>
      </c>
      <c r="BE43" s="132">
        <f t="shared" si="5"/>
        <v>0</v>
      </c>
      <c r="BF43" s="132">
        <f t="shared" si="5"/>
        <v>0</v>
      </c>
      <c r="BG43" s="132">
        <f t="shared" si="5"/>
        <v>0</v>
      </c>
      <c r="BH43" s="132">
        <f t="shared" si="5"/>
        <v>0</v>
      </c>
      <c r="BI43" s="132">
        <f t="shared" si="5"/>
        <v>0</v>
      </c>
      <c r="BJ43" s="132">
        <f t="shared" si="5"/>
        <v>0</v>
      </c>
      <c r="BK43" s="132">
        <f t="shared" si="5"/>
        <v>0</v>
      </c>
      <c r="BL43" s="132">
        <f t="shared" si="5"/>
        <v>0</v>
      </c>
      <c r="BM43" s="132">
        <f t="shared" si="5"/>
        <v>0</v>
      </c>
      <c r="BN43" s="132">
        <f t="shared" si="5"/>
        <v>0</v>
      </c>
      <c r="BO43" s="132">
        <f t="shared" si="5"/>
        <v>0</v>
      </c>
      <c r="BP43" s="132">
        <f t="shared" si="5"/>
        <v>0</v>
      </c>
      <c r="BQ43" s="132">
        <f t="shared" si="5"/>
        <v>0</v>
      </c>
      <c r="BR43" s="132">
        <f t="shared" si="5"/>
        <v>0</v>
      </c>
      <c r="BS43" s="132">
        <f t="shared" si="5"/>
        <v>0</v>
      </c>
      <c r="BT43" s="132">
        <f t="shared" si="5"/>
        <v>0</v>
      </c>
      <c r="BU43" s="132">
        <f t="shared" si="5"/>
        <v>0</v>
      </c>
      <c r="BV43" s="164">
        <f t="shared" si="5"/>
        <v>0</v>
      </c>
      <c r="BW43" s="165"/>
      <c r="BX43" s="135"/>
      <c r="BY43" s="135"/>
      <c r="BZ43" s="135"/>
      <c r="CA43" s="135"/>
      <c r="CB43" s="135"/>
      <c r="CC43" s="135"/>
      <c r="CD43" s="135"/>
      <c r="CE43" s="135"/>
      <c r="CF43" s="135"/>
    </row>
    <row r="44" spans="1:86" s="134" customFormat="1" ht="9.75" thickBot="1">
      <c r="A44" s="136"/>
      <c r="B44" s="136"/>
      <c r="C44" s="137" t="s">
        <v>130</v>
      </c>
      <c r="D44" s="138">
        <f t="shared" ref="D44:AE44" si="6">D11+D43</f>
        <v>0</v>
      </c>
      <c r="E44" s="139">
        <f t="shared" si="6"/>
        <v>0</v>
      </c>
      <c r="F44" s="140">
        <f t="shared" si="6"/>
        <v>0</v>
      </c>
      <c r="G44" s="140">
        <f t="shared" si="6"/>
        <v>0</v>
      </c>
      <c r="H44" s="140">
        <f t="shared" si="6"/>
        <v>0</v>
      </c>
      <c r="I44" s="140">
        <f t="shared" si="6"/>
        <v>0</v>
      </c>
      <c r="J44" s="140">
        <f t="shared" si="6"/>
        <v>0</v>
      </c>
      <c r="K44" s="140">
        <f t="shared" si="6"/>
        <v>0</v>
      </c>
      <c r="L44" s="140">
        <f t="shared" si="6"/>
        <v>0</v>
      </c>
      <c r="M44" s="140">
        <f t="shared" si="6"/>
        <v>0</v>
      </c>
      <c r="N44" s="140">
        <f t="shared" si="6"/>
        <v>0</v>
      </c>
      <c r="O44" s="140">
        <f t="shared" si="6"/>
        <v>0</v>
      </c>
      <c r="P44" s="140">
        <f t="shared" si="6"/>
        <v>0</v>
      </c>
      <c r="Q44" s="140">
        <f t="shared" si="6"/>
        <v>0</v>
      </c>
      <c r="R44" s="140">
        <f t="shared" si="6"/>
        <v>0</v>
      </c>
      <c r="S44" s="140">
        <f t="shared" si="6"/>
        <v>0</v>
      </c>
      <c r="T44" s="140">
        <f t="shared" si="6"/>
        <v>0</v>
      </c>
      <c r="U44" s="140">
        <f t="shared" si="6"/>
        <v>0</v>
      </c>
      <c r="V44" s="140">
        <f t="shared" si="6"/>
        <v>0</v>
      </c>
      <c r="W44" s="140">
        <f t="shared" si="6"/>
        <v>0</v>
      </c>
      <c r="X44" s="140">
        <f t="shared" si="6"/>
        <v>0</v>
      </c>
      <c r="Y44" s="140">
        <f t="shared" si="6"/>
        <v>0</v>
      </c>
      <c r="Z44" s="140">
        <f t="shared" si="6"/>
        <v>0</v>
      </c>
      <c r="AA44" s="140">
        <f t="shared" si="6"/>
        <v>0</v>
      </c>
      <c r="AB44" s="140">
        <f t="shared" si="6"/>
        <v>0</v>
      </c>
      <c r="AC44" s="140">
        <f t="shared" si="6"/>
        <v>0</v>
      </c>
      <c r="AD44" s="140">
        <f t="shared" si="6"/>
        <v>0</v>
      </c>
      <c r="AE44" s="141">
        <f t="shared" si="6"/>
        <v>0</v>
      </c>
      <c r="AF44" s="142"/>
      <c r="AG44" s="142">
        <f>SUM(AG11+AG43)</f>
        <v>0</v>
      </c>
      <c r="AH44" s="143">
        <f t="shared" ref="AH44:BQ44" si="7">AH11+AH43</f>
        <v>0</v>
      </c>
      <c r="AI44" s="143">
        <f t="shared" si="7"/>
        <v>0</v>
      </c>
      <c r="AJ44" s="143">
        <f t="shared" si="7"/>
        <v>0</v>
      </c>
      <c r="AK44" s="143">
        <f t="shared" si="7"/>
        <v>0</v>
      </c>
      <c r="AL44" s="143">
        <f t="shared" si="7"/>
        <v>0</v>
      </c>
      <c r="AM44" s="143">
        <f t="shared" si="7"/>
        <v>0</v>
      </c>
      <c r="AN44" s="143">
        <f t="shared" si="7"/>
        <v>0</v>
      </c>
      <c r="AO44" s="143">
        <f t="shared" si="7"/>
        <v>0</v>
      </c>
      <c r="AP44" s="143">
        <f t="shared" si="7"/>
        <v>0</v>
      </c>
      <c r="AQ44" s="143">
        <f t="shared" si="7"/>
        <v>0</v>
      </c>
      <c r="AR44" s="143">
        <f t="shared" si="7"/>
        <v>0</v>
      </c>
      <c r="AS44" s="143">
        <f t="shared" si="7"/>
        <v>0</v>
      </c>
      <c r="AT44" s="143">
        <f t="shared" si="7"/>
        <v>0</v>
      </c>
      <c r="AU44" s="143">
        <f t="shared" si="7"/>
        <v>0</v>
      </c>
      <c r="AV44" s="143">
        <f t="shared" si="7"/>
        <v>0</v>
      </c>
      <c r="AW44" s="143">
        <f t="shared" si="7"/>
        <v>0</v>
      </c>
      <c r="AX44" s="143">
        <f t="shared" si="7"/>
        <v>0</v>
      </c>
      <c r="AY44" s="143">
        <f t="shared" si="7"/>
        <v>0</v>
      </c>
      <c r="AZ44" s="143">
        <f t="shared" si="7"/>
        <v>0</v>
      </c>
      <c r="BA44" s="143">
        <f t="shared" si="7"/>
        <v>0</v>
      </c>
      <c r="BB44" s="143">
        <f t="shared" si="7"/>
        <v>0</v>
      </c>
      <c r="BC44" s="143">
        <f t="shared" si="7"/>
        <v>0</v>
      </c>
      <c r="BD44" s="143">
        <f t="shared" si="7"/>
        <v>0</v>
      </c>
      <c r="BE44" s="143">
        <f t="shared" si="7"/>
        <v>0</v>
      </c>
      <c r="BF44" s="143">
        <f t="shared" si="7"/>
        <v>0</v>
      </c>
      <c r="BG44" s="143">
        <f t="shared" si="7"/>
        <v>0</v>
      </c>
      <c r="BH44" s="143">
        <f t="shared" si="7"/>
        <v>0</v>
      </c>
      <c r="BI44" s="143">
        <f t="shared" si="7"/>
        <v>0</v>
      </c>
      <c r="BJ44" s="143">
        <f t="shared" si="7"/>
        <v>0</v>
      </c>
      <c r="BK44" s="143">
        <f t="shared" si="7"/>
        <v>0</v>
      </c>
      <c r="BL44" s="143">
        <f t="shared" si="7"/>
        <v>0</v>
      </c>
      <c r="BM44" s="143">
        <f t="shared" si="7"/>
        <v>0</v>
      </c>
      <c r="BN44" s="143">
        <f t="shared" si="7"/>
        <v>0</v>
      </c>
      <c r="BO44" s="143">
        <f t="shared" si="7"/>
        <v>0</v>
      </c>
      <c r="BP44" s="143">
        <f t="shared" si="7"/>
        <v>0</v>
      </c>
      <c r="BQ44" s="143">
        <f t="shared" si="7"/>
        <v>0</v>
      </c>
      <c r="BR44" s="166">
        <f>BR11+BR43</f>
        <v>0</v>
      </c>
      <c r="BS44" s="143">
        <f>BS11+BS43</f>
        <v>0</v>
      </c>
      <c r="BT44" s="143">
        <f>BT11+BT43</f>
        <v>0</v>
      </c>
      <c r="BU44" s="143">
        <f>BU11+BU43</f>
        <v>0</v>
      </c>
      <c r="BV44" s="166">
        <f>BV11+BV43</f>
        <v>0</v>
      </c>
      <c r="BW44" s="165"/>
      <c r="BX44" s="135"/>
      <c r="BY44" s="135"/>
      <c r="BZ44" s="135"/>
      <c r="CA44" s="135"/>
      <c r="CB44" s="135"/>
      <c r="CC44" s="135"/>
      <c r="CD44" s="135"/>
      <c r="CE44" s="135"/>
      <c r="CF44" s="135"/>
    </row>
    <row r="45" spans="1:86" ht="13.5" thickBot="1">
      <c r="AF45" s="1" t="str">
        <f t="shared" ref="AF45" si="8">IF(B45=0,"",B45)</f>
        <v/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V45" s="1" t="str">
        <f t="shared" ref="BV45" si="9">IF(AR45=0,"",AR45)</f>
        <v/>
      </c>
    </row>
    <row r="46" spans="1:86" s="94" customFormat="1" ht="10.5" customHeight="1" thickBot="1">
      <c r="C46" s="270" t="s">
        <v>131</v>
      </c>
      <c r="D46" s="270"/>
      <c r="E46" s="244">
        <f>D44</f>
        <v>0</v>
      </c>
      <c r="F46" s="244"/>
      <c r="G46" s="148"/>
      <c r="H46" s="245" t="s">
        <v>132</v>
      </c>
      <c r="I46" s="245"/>
      <c r="J46" s="246">
        <f>SUM(AE44)-BU44</f>
        <v>0</v>
      </c>
      <c r="K46" s="246"/>
      <c r="L46" s="148"/>
      <c r="M46" s="148"/>
      <c r="N46" s="148"/>
      <c r="O46" s="148"/>
      <c r="P46" s="148"/>
      <c r="AB46" s="222" t="b">
        <f>EXACT(BR44,AB44)</f>
        <v>1</v>
      </c>
      <c r="BN46" s="134"/>
      <c r="BR46" s="222" t="b">
        <f>EXACT(AB44,BR44)</f>
        <v>1</v>
      </c>
    </row>
    <row r="47" spans="1:86" s="94" customFormat="1" ht="10.5" customHeight="1" thickBot="1">
      <c r="C47" s="228" t="s">
        <v>240</v>
      </c>
      <c r="D47" s="228"/>
      <c r="E47" s="232">
        <f>SUM(Janvier!AE11)</f>
        <v>0</v>
      </c>
      <c r="F47" s="232"/>
      <c r="G47" s="149"/>
      <c r="H47" s="245" t="s">
        <v>133</v>
      </c>
      <c r="I47" s="245"/>
      <c r="J47" s="246">
        <f>SUM(AD44)-BT44</f>
        <v>0</v>
      </c>
      <c r="K47" s="246"/>
      <c r="N47" s="108"/>
      <c r="O47" s="150"/>
      <c r="BG47" s="134"/>
    </row>
    <row r="48" spans="1:86" s="94" customFormat="1" ht="10.5" customHeight="1" thickBot="1">
      <c r="C48" s="228" t="s">
        <v>242</v>
      </c>
      <c r="D48" s="228"/>
      <c r="E48" s="232">
        <f>SUM(Janvier!AD11)</f>
        <v>0</v>
      </c>
      <c r="F48" s="232"/>
      <c r="G48" s="151"/>
      <c r="H48" s="274" t="s">
        <v>238</v>
      </c>
      <c r="I48" s="275"/>
      <c r="J48" s="250">
        <f>SUM(AC44)-BS44</f>
        <v>0</v>
      </c>
      <c r="K48" s="250"/>
      <c r="V48" s="150"/>
      <c r="BN48" s="134"/>
    </row>
    <row r="49" spans="3:74" s="94" customFormat="1" ht="10.5" customHeight="1" thickBot="1">
      <c r="C49" s="233" t="s">
        <v>241</v>
      </c>
      <c r="D49" s="234"/>
      <c r="E49" s="232">
        <f>SUM(Janvier!AC11)</f>
        <v>0</v>
      </c>
      <c r="F49" s="232"/>
      <c r="G49" s="151"/>
      <c r="H49" s="271" t="s">
        <v>4</v>
      </c>
      <c r="I49" s="272"/>
      <c r="J49" s="251">
        <f>SUM(J46:K48)</f>
        <v>0</v>
      </c>
      <c r="K49" s="252"/>
      <c r="V49" s="150"/>
      <c r="BN49" s="134"/>
    </row>
    <row r="50" spans="3:74" s="94" customFormat="1" ht="10.5" customHeight="1">
      <c r="C50" s="235" t="s">
        <v>243</v>
      </c>
      <c r="D50" s="236"/>
      <c r="E50" s="232">
        <f>SUM(Janvier!BS11)</f>
        <v>0</v>
      </c>
      <c r="F50" s="232"/>
      <c r="G50" s="151"/>
      <c r="H50" s="207"/>
      <c r="I50" s="207"/>
      <c r="J50" s="208"/>
      <c r="K50" s="208"/>
      <c r="R50" s="150"/>
      <c r="BJ50" s="134"/>
    </row>
    <row r="51" spans="3:74" s="94" customFormat="1" ht="10.5" customHeight="1" thickBot="1">
      <c r="C51" s="268" t="s">
        <v>134</v>
      </c>
      <c r="D51" s="268"/>
      <c r="E51" s="269">
        <f>BV44</f>
        <v>0</v>
      </c>
      <c r="F51" s="269"/>
      <c r="G51" s="152"/>
      <c r="H51" s="152"/>
      <c r="I51" s="152"/>
      <c r="J51" s="152"/>
      <c r="K51" s="152"/>
      <c r="L51" s="152"/>
      <c r="M51" s="152"/>
    </row>
    <row r="52" spans="3:74" s="94" customFormat="1" ht="10.5" customHeight="1" thickBot="1">
      <c r="C52" s="226" t="s">
        <v>135</v>
      </c>
      <c r="D52" s="226"/>
      <c r="E52" s="227">
        <f>SUM(E46:E49)-E51-E50</f>
        <v>0</v>
      </c>
      <c r="F52" s="227"/>
      <c r="G52" s="148"/>
      <c r="H52" s="148"/>
      <c r="I52" s="148"/>
      <c r="J52" s="148"/>
      <c r="K52" s="223" t="b">
        <f>EXACT(E52,J49)</f>
        <v>1</v>
      </c>
      <c r="L52" s="148"/>
      <c r="M52" s="148"/>
    </row>
    <row r="53" spans="3:74">
      <c r="BP53" s="2"/>
      <c r="BT53" s="2"/>
      <c r="BV53" s="1"/>
    </row>
    <row r="65536" spans="70:70">
      <c r="BR65536" s="1" t="s">
        <v>136</v>
      </c>
    </row>
  </sheetData>
  <sheetProtection password="CC6F" sheet="1" objects="1" scenarios="1"/>
  <mergeCells count="36">
    <mergeCell ref="BR2:BR9"/>
    <mergeCell ref="BT2:BT9"/>
    <mergeCell ref="BU2:BU9"/>
    <mergeCell ref="A3:C4"/>
    <mergeCell ref="U3:U9"/>
    <mergeCell ref="Y3:Y9"/>
    <mergeCell ref="BD3:BD9"/>
    <mergeCell ref="A6:C8"/>
    <mergeCell ref="AD2:AD9"/>
    <mergeCell ref="AE2:AE9"/>
    <mergeCell ref="BS2:BS9"/>
    <mergeCell ref="AC2:AC9"/>
    <mergeCell ref="A11:B11"/>
    <mergeCell ref="AB2:AB9"/>
    <mergeCell ref="C51:D51"/>
    <mergeCell ref="E51:F51"/>
    <mergeCell ref="C46:D46"/>
    <mergeCell ref="E46:F46"/>
    <mergeCell ref="H46:I46"/>
    <mergeCell ref="J46:K46"/>
    <mergeCell ref="H47:I47"/>
    <mergeCell ref="J47:K47"/>
    <mergeCell ref="H48:I48"/>
    <mergeCell ref="H49:I49"/>
    <mergeCell ref="J48:K48"/>
    <mergeCell ref="J49:K49"/>
    <mergeCell ref="E49:F49"/>
    <mergeCell ref="E50:F50"/>
    <mergeCell ref="C52:D52"/>
    <mergeCell ref="E52:F52"/>
    <mergeCell ref="C47:D47"/>
    <mergeCell ref="E47:F47"/>
    <mergeCell ref="C48:D48"/>
    <mergeCell ref="E48:F48"/>
    <mergeCell ref="C49:D49"/>
    <mergeCell ref="C50:D50"/>
  </mergeCells>
  <conditionalFormatting sqref="K52">
    <cfRule type="expression" dxfId="31" priority="7">
      <formula>FIND($E$52,$J$49)</formula>
    </cfRule>
  </conditionalFormatting>
  <conditionalFormatting sqref="AB46">
    <cfRule type="expression" dxfId="30" priority="4">
      <formula>FIND(BR44,AB44)</formula>
    </cfRule>
  </conditionalFormatting>
  <conditionalFormatting sqref="BR46">
    <cfRule type="expression" dxfId="29" priority="2">
      <formula>EXACT(AB44,BR44)</formula>
    </cfRule>
    <cfRule type="expression" dxfId="28" priority="1">
      <formula>EXACT(BR44,AB44)</formula>
    </cfRule>
  </conditionalFormatting>
  <printOptions horizontalCentered="1"/>
  <pageMargins left="0.25" right="0.25" top="0.75" bottom="0.75" header="0.3" footer="0.3"/>
  <pageSetup paperSize="9" scale="85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CF65536"/>
  <sheetViews>
    <sheetView zoomScale="130" zoomScaleNormal="130" workbookViewId="0">
      <pane xSplit="3" ySplit="11" topLeftCell="W40" activePane="bottomRight" state="frozen"/>
      <selection pane="topRight" activeCell="D1" sqref="D1"/>
      <selection pane="bottomLeft" activeCell="A12" sqref="A12"/>
      <selection pane="bottomRight" activeCell="AD11" sqref="AD11"/>
    </sheetView>
  </sheetViews>
  <sheetFormatPr baseColWidth="10" defaultRowHeight="12.75"/>
  <cols>
    <col min="1" max="1" width="5.7109375" style="1" customWidth="1"/>
    <col min="2" max="2" width="4.85546875" style="1" customWidth="1"/>
    <col min="3" max="3" width="20.7109375" style="1" customWidth="1"/>
    <col min="4" max="4" width="8.7109375" style="2" customWidth="1"/>
    <col min="5" max="31" width="8.7109375" style="1" customWidth="1"/>
    <col min="32" max="32" width="2.85546875" style="1" customWidth="1"/>
    <col min="33" max="73" width="8.7109375" style="1" customWidth="1"/>
    <col min="74" max="74" width="8.7109375" style="2" customWidth="1"/>
    <col min="75" max="16384" width="11.42578125" style="1"/>
  </cols>
  <sheetData>
    <row r="1" spans="1:74" s="8" customFormat="1" ht="9" customHeight="1" thickBot="1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4"/>
      <c r="X1" s="4"/>
      <c r="Y1" s="4"/>
      <c r="Z1" s="4"/>
      <c r="AA1" s="4"/>
      <c r="AB1" s="6"/>
      <c r="AC1" s="6"/>
      <c r="AD1" s="6"/>
      <c r="AE1" s="7"/>
      <c r="AF1" s="7"/>
      <c r="AG1" s="7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"/>
    </row>
    <row r="2" spans="1:74" s="8" customFormat="1" ht="9" customHeight="1" thickBot="1">
      <c r="A2" s="3"/>
      <c r="B2" s="3"/>
      <c r="C2" s="3"/>
      <c r="D2" s="9"/>
      <c r="E2" s="10">
        <v>707</v>
      </c>
      <c r="F2" s="10">
        <v>741</v>
      </c>
      <c r="G2" s="10">
        <v>7411</v>
      </c>
      <c r="H2" s="10">
        <v>7412</v>
      </c>
      <c r="I2" s="10">
        <v>7413</v>
      </c>
      <c r="J2" s="10">
        <v>742</v>
      </c>
      <c r="K2" s="10">
        <v>743</v>
      </c>
      <c r="L2" s="10">
        <v>744</v>
      </c>
      <c r="M2" s="10">
        <v>745</v>
      </c>
      <c r="N2" s="10">
        <v>746</v>
      </c>
      <c r="O2" s="10">
        <v>747</v>
      </c>
      <c r="P2" s="10">
        <v>748</v>
      </c>
      <c r="Q2" s="10">
        <v>749</v>
      </c>
      <c r="R2" s="10">
        <v>7491</v>
      </c>
      <c r="S2" s="10">
        <v>7492</v>
      </c>
      <c r="T2" s="10">
        <v>7493</v>
      </c>
      <c r="U2" s="10">
        <v>755</v>
      </c>
      <c r="V2" s="10">
        <v>7561</v>
      </c>
      <c r="W2" s="10">
        <v>7562</v>
      </c>
      <c r="X2" s="10">
        <v>7563</v>
      </c>
      <c r="Y2" s="10">
        <v>757</v>
      </c>
      <c r="Z2" s="10">
        <v>771</v>
      </c>
      <c r="AA2" s="10">
        <v>7718</v>
      </c>
      <c r="AB2" s="240" t="s">
        <v>0</v>
      </c>
      <c r="AC2" s="261" t="s">
        <v>237</v>
      </c>
      <c r="AD2" s="253" t="s">
        <v>1</v>
      </c>
      <c r="AE2" s="260" t="s">
        <v>2</v>
      </c>
      <c r="AF2" s="11"/>
      <c r="AG2" s="12">
        <v>218</v>
      </c>
      <c r="AH2" s="13">
        <v>60221</v>
      </c>
      <c r="AI2" s="13">
        <v>60224</v>
      </c>
      <c r="AJ2" s="13">
        <v>605</v>
      </c>
      <c r="AK2" s="13">
        <v>6065</v>
      </c>
      <c r="AL2" s="13">
        <v>607</v>
      </c>
      <c r="AM2" s="13">
        <v>6151</v>
      </c>
      <c r="AN2" s="13">
        <v>6152</v>
      </c>
      <c r="AO2" s="13">
        <v>6161</v>
      </c>
      <c r="AP2" s="13">
        <v>6162</v>
      </c>
      <c r="AQ2" s="10">
        <v>6171</v>
      </c>
      <c r="AR2" s="10">
        <v>6172</v>
      </c>
      <c r="AS2" s="10">
        <v>6173</v>
      </c>
      <c r="AT2" s="13">
        <v>6180</v>
      </c>
      <c r="AU2" s="13">
        <v>6226</v>
      </c>
      <c r="AV2" s="13">
        <v>6251</v>
      </c>
      <c r="AW2" s="10">
        <v>62511</v>
      </c>
      <c r="AX2" s="10">
        <v>62512</v>
      </c>
      <c r="AY2" s="10">
        <v>62513</v>
      </c>
      <c r="AZ2" s="10">
        <v>626</v>
      </c>
      <c r="BA2" s="13">
        <v>627</v>
      </c>
      <c r="BB2" s="10">
        <v>6335</v>
      </c>
      <c r="BC2" s="10">
        <v>63513</v>
      </c>
      <c r="BD2" s="10">
        <v>6411</v>
      </c>
      <c r="BE2" s="10">
        <v>645</v>
      </c>
      <c r="BF2" s="10">
        <v>646</v>
      </c>
      <c r="BG2" s="10">
        <v>647</v>
      </c>
      <c r="BH2" s="10">
        <v>651</v>
      </c>
      <c r="BI2" s="10">
        <v>6511</v>
      </c>
      <c r="BJ2" s="10">
        <v>652</v>
      </c>
      <c r="BK2" s="10">
        <v>653</v>
      </c>
      <c r="BL2" s="10">
        <v>654</v>
      </c>
      <c r="BM2" s="10">
        <v>655</v>
      </c>
      <c r="BN2" s="10">
        <v>656</v>
      </c>
      <c r="BO2" s="10">
        <v>657</v>
      </c>
      <c r="BP2" s="10">
        <v>671</v>
      </c>
      <c r="BQ2" s="10">
        <v>6713</v>
      </c>
      <c r="BR2" s="240" t="s">
        <v>0</v>
      </c>
      <c r="BS2" s="264" t="s">
        <v>239</v>
      </c>
      <c r="BT2" s="253" t="s">
        <v>1</v>
      </c>
      <c r="BU2" s="254" t="s">
        <v>2</v>
      </c>
      <c r="BV2" s="14"/>
    </row>
    <row r="3" spans="1:74" s="24" customFormat="1" ht="9" customHeight="1" thickBot="1">
      <c r="A3" s="255" t="s">
        <v>137</v>
      </c>
      <c r="B3" s="255"/>
      <c r="C3" s="255"/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12</v>
      </c>
      <c r="N3" s="16" t="s">
        <v>13</v>
      </c>
      <c r="O3" s="16" t="s">
        <v>14</v>
      </c>
      <c r="P3" s="16" t="s">
        <v>15</v>
      </c>
      <c r="Q3" s="17" t="s">
        <v>15</v>
      </c>
      <c r="R3" s="18" t="s">
        <v>16</v>
      </c>
      <c r="S3" s="18" t="s">
        <v>16</v>
      </c>
      <c r="T3" s="18" t="s">
        <v>17</v>
      </c>
      <c r="U3" s="256" t="s">
        <v>18</v>
      </c>
      <c r="V3" s="18" t="s">
        <v>19</v>
      </c>
      <c r="W3" s="16" t="s">
        <v>19</v>
      </c>
      <c r="X3" s="16" t="s">
        <v>17</v>
      </c>
      <c r="Y3" s="257" t="s">
        <v>20</v>
      </c>
      <c r="Z3" s="16" t="s">
        <v>21</v>
      </c>
      <c r="AA3" s="16" t="s">
        <v>22</v>
      </c>
      <c r="AB3" s="240"/>
      <c r="AC3" s="262"/>
      <c r="AD3" s="253"/>
      <c r="AE3" s="260"/>
      <c r="AF3" s="19"/>
      <c r="AG3" s="20" t="s">
        <v>23</v>
      </c>
      <c r="AH3" s="16" t="s">
        <v>24</v>
      </c>
      <c r="AI3" s="16" t="s">
        <v>21</v>
      </c>
      <c r="AJ3" s="16" t="s">
        <v>25</v>
      </c>
      <c r="AK3" s="16" t="s">
        <v>26</v>
      </c>
      <c r="AL3" s="16" t="s">
        <v>27</v>
      </c>
      <c r="AM3" s="16" t="s">
        <v>28</v>
      </c>
      <c r="AN3" s="16" t="s">
        <v>29</v>
      </c>
      <c r="AO3" s="16" t="s">
        <v>30</v>
      </c>
      <c r="AP3" s="16" t="s">
        <v>30</v>
      </c>
      <c r="AQ3" s="16" t="s">
        <v>31</v>
      </c>
      <c r="AR3" s="16" t="s">
        <v>32</v>
      </c>
      <c r="AS3" s="16" t="s">
        <v>32</v>
      </c>
      <c r="AT3" s="16" t="s">
        <v>33</v>
      </c>
      <c r="AU3" s="18" t="s">
        <v>34</v>
      </c>
      <c r="AV3" s="18" t="s">
        <v>34</v>
      </c>
      <c r="AW3" s="16" t="s">
        <v>34</v>
      </c>
      <c r="AX3" s="16" t="s">
        <v>35</v>
      </c>
      <c r="AY3" s="16" t="s">
        <v>36</v>
      </c>
      <c r="AZ3" s="16" t="s">
        <v>34</v>
      </c>
      <c r="BA3" s="16" t="s">
        <v>34</v>
      </c>
      <c r="BB3" s="16" t="s">
        <v>37</v>
      </c>
      <c r="BC3" s="16" t="s">
        <v>38</v>
      </c>
      <c r="BD3" s="258" t="s">
        <v>39</v>
      </c>
      <c r="BE3" s="21" t="s">
        <v>40</v>
      </c>
      <c r="BF3" s="22" t="s">
        <v>34</v>
      </c>
      <c r="BG3" s="21" t="s">
        <v>34</v>
      </c>
      <c r="BH3" s="21" t="s">
        <v>41</v>
      </c>
      <c r="BI3" s="21" t="s">
        <v>42</v>
      </c>
      <c r="BJ3" s="21" t="s">
        <v>41</v>
      </c>
      <c r="BK3" s="21" t="s">
        <v>41</v>
      </c>
      <c r="BL3" s="21" t="s">
        <v>16</v>
      </c>
      <c r="BM3" s="21" t="s">
        <v>43</v>
      </c>
      <c r="BN3" s="21" t="s">
        <v>44</v>
      </c>
      <c r="BO3" s="21" t="s">
        <v>45</v>
      </c>
      <c r="BP3" s="21" t="s">
        <v>40</v>
      </c>
      <c r="BQ3" s="16" t="s">
        <v>22</v>
      </c>
      <c r="BR3" s="240"/>
      <c r="BS3" s="265"/>
      <c r="BT3" s="253"/>
      <c r="BU3" s="254"/>
      <c r="BV3" s="23"/>
    </row>
    <row r="4" spans="1:74" s="8" customFormat="1" ht="9" customHeight="1" thickBot="1">
      <c r="A4" s="255"/>
      <c r="B4" s="255"/>
      <c r="C4" s="255"/>
      <c r="D4" s="15" t="s">
        <v>46</v>
      </c>
      <c r="E4" s="16" t="s">
        <v>47</v>
      </c>
      <c r="F4" s="16"/>
      <c r="G4" s="16" t="s">
        <v>48</v>
      </c>
      <c r="H4" s="16"/>
      <c r="I4" s="16"/>
      <c r="J4" s="16"/>
      <c r="K4" s="16" t="s">
        <v>49</v>
      </c>
      <c r="L4" s="16" t="s">
        <v>50</v>
      </c>
      <c r="M4" s="16" t="s">
        <v>51</v>
      </c>
      <c r="N4" s="16"/>
      <c r="O4" s="16"/>
      <c r="P4" s="16" t="s">
        <v>52</v>
      </c>
      <c r="Q4" s="16" t="s">
        <v>53</v>
      </c>
      <c r="R4" s="18" t="s">
        <v>54</v>
      </c>
      <c r="S4" s="18" t="s">
        <v>54</v>
      </c>
      <c r="T4" s="18" t="s">
        <v>55</v>
      </c>
      <c r="U4" s="256"/>
      <c r="V4" s="18" t="s">
        <v>56</v>
      </c>
      <c r="W4" s="16" t="s">
        <v>56</v>
      </c>
      <c r="X4" s="16" t="s">
        <v>19</v>
      </c>
      <c r="Y4" s="257"/>
      <c r="Z4" s="16" t="s">
        <v>57</v>
      </c>
      <c r="AA4" s="16" t="s">
        <v>58</v>
      </c>
      <c r="AB4" s="240"/>
      <c r="AC4" s="262"/>
      <c r="AD4" s="253"/>
      <c r="AE4" s="260"/>
      <c r="AF4" s="19"/>
      <c r="AG4" s="20" t="s">
        <v>59</v>
      </c>
      <c r="AH4" s="18" t="s">
        <v>60</v>
      </c>
      <c r="AI4" s="18" t="s">
        <v>29</v>
      </c>
      <c r="AJ4" s="18" t="s">
        <v>61</v>
      </c>
      <c r="AK4" s="25"/>
      <c r="AL4" s="18" t="s">
        <v>60</v>
      </c>
      <c r="AM4" s="26" t="s">
        <v>62</v>
      </c>
      <c r="AN4" s="18" t="s">
        <v>63</v>
      </c>
      <c r="AO4" s="18" t="s">
        <v>64</v>
      </c>
      <c r="AP4" s="18" t="s">
        <v>65</v>
      </c>
      <c r="AQ4" s="25"/>
      <c r="AR4" s="16" t="s">
        <v>66</v>
      </c>
      <c r="AS4" s="16" t="s">
        <v>67</v>
      </c>
      <c r="AT4" s="18" t="s">
        <v>68</v>
      </c>
      <c r="AU4" s="16" t="s">
        <v>69</v>
      </c>
      <c r="AV4" s="16" t="s">
        <v>70</v>
      </c>
      <c r="AW4" s="18" t="s">
        <v>71</v>
      </c>
      <c r="AX4" s="18" t="s">
        <v>72</v>
      </c>
      <c r="AY4" s="18" t="s">
        <v>73</v>
      </c>
      <c r="AZ4" s="18" t="s">
        <v>74</v>
      </c>
      <c r="BA4" s="18" t="s">
        <v>75</v>
      </c>
      <c r="BB4" s="16" t="s">
        <v>62</v>
      </c>
      <c r="BC4" s="18" t="s">
        <v>76</v>
      </c>
      <c r="BD4" s="258"/>
      <c r="BE4" s="27" t="s">
        <v>77</v>
      </c>
      <c r="BF4" s="27" t="s">
        <v>78</v>
      </c>
      <c r="BG4" s="27" t="s">
        <v>79</v>
      </c>
      <c r="BH4" s="27" t="s">
        <v>80</v>
      </c>
      <c r="BI4" s="27" t="s">
        <v>81</v>
      </c>
      <c r="BJ4" s="27" t="s">
        <v>80</v>
      </c>
      <c r="BK4" s="27" t="s">
        <v>80</v>
      </c>
      <c r="BL4" s="27" t="s">
        <v>82</v>
      </c>
      <c r="BM4" s="27" t="s">
        <v>83</v>
      </c>
      <c r="BN4" s="27" t="s">
        <v>84</v>
      </c>
      <c r="BO4" s="27" t="s">
        <v>85</v>
      </c>
      <c r="BP4" s="27" t="s">
        <v>86</v>
      </c>
      <c r="BQ4" s="16" t="s">
        <v>87</v>
      </c>
      <c r="BR4" s="240"/>
      <c r="BS4" s="265"/>
      <c r="BT4" s="253"/>
      <c r="BU4" s="254"/>
      <c r="BV4" s="28" t="s">
        <v>4</v>
      </c>
    </row>
    <row r="5" spans="1:74" s="24" customFormat="1" ht="9" customHeight="1" thickBot="1">
      <c r="A5" s="29"/>
      <c r="B5" s="30"/>
      <c r="C5" s="30"/>
      <c r="D5" s="31"/>
      <c r="E5" s="16" t="s">
        <v>88</v>
      </c>
      <c r="F5" s="25"/>
      <c r="G5" s="18" t="s">
        <v>89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90</v>
      </c>
      <c r="S5" s="26" t="s">
        <v>90</v>
      </c>
      <c r="T5" s="25"/>
      <c r="U5" s="256"/>
      <c r="V5" s="18" t="s">
        <v>91</v>
      </c>
      <c r="W5" s="16" t="s">
        <v>44</v>
      </c>
      <c r="X5" s="33"/>
      <c r="Y5" s="257"/>
      <c r="Z5" s="33"/>
      <c r="AA5" s="33"/>
      <c r="AB5" s="240"/>
      <c r="AC5" s="262"/>
      <c r="AD5" s="253"/>
      <c r="AE5" s="260"/>
      <c r="AF5" s="34"/>
      <c r="AG5" s="34"/>
      <c r="AH5" s="16" t="s">
        <v>92</v>
      </c>
      <c r="AI5" s="16"/>
      <c r="AJ5" s="16" t="s">
        <v>63</v>
      </c>
      <c r="AK5" s="16"/>
      <c r="AL5" s="35" t="s">
        <v>93</v>
      </c>
      <c r="AM5" s="16" t="s">
        <v>40</v>
      </c>
      <c r="AN5" s="16"/>
      <c r="AO5" s="16" t="s">
        <v>63</v>
      </c>
      <c r="AP5" s="16" t="s">
        <v>94</v>
      </c>
      <c r="AQ5" s="16"/>
      <c r="AR5" s="36"/>
      <c r="AS5" s="33"/>
      <c r="AT5" s="16"/>
      <c r="AU5" s="18" t="s">
        <v>95</v>
      </c>
      <c r="AV5" s="16" t="s">
        <v>96</v>
      </c>
      <c r="AW5" s="16" t="s">
        <v>62</v>
      </c>
      <c r="AX5" s="16" t="s">
        <v>97</v>
      </c>
      <c r="AY5" s="16"/>
      <c r="AZ5" s="16" t="s">
        <v>98</v>
      </c>
      <c r="BA5" s="16" t="s">
        <v>62</v>
      </c>
      <c r="BB5" s="16" t="s">
        <v>76</v>
      </c>
      <c r="BC5" s="16" t="s">
        <v>99</v>
      </c>
      <c r="BD5" s="258"/>
      <c r="BE5" s="37"/>
      <c r="BF5" s="27" t="s">
        <v>100</v>
      </c>
      <c r="BG5" s="27" t="s">
        <v>101</v>
      </c>
      <c r="BH5" s="27" t="s">
        <v>102</v>
      </c>
      <c r="BI5" s="27" t="s">
        <v>103</v>
      </c>
      <c r="BJ5" s="27" t="s">
        <v>104</v>
      </c>
      <c r="BK5" s="27" t="s">
        <v>105</v>
      </c>
      <c r="BL5" s="27"/>
      <c r="BM5" s="27"/>
      <c r="BN5" s="27" t="s">
        <v>106</v>
      </c>
      <c r="BO5" s="27" t="s">
        <v>107</v>
      </c>
      <c r="BP5" s="27" t="s">
        <v>60</v>
      </c>
      <c r="BQ5" s="16" t="s">
        <v>108</v>
      </c>
      <c r="BR5" s="240"/>
      <c r="BS5" s="265"/>
      <c r="BT5" s="253"/>
      <c r="BU5" s="254"/>
      <c r="BV5" s="28" t="s">
        <v>109</v>
      </c>
    </row>
    <row r="6" spans="1:74" s="8" customFormat="1" ht="9" customHeight="1" thickBot="1">
      <c r="A6" s="277" t="s">
        <v>140</v>
      </c>
      <c r="B6" s="277"/>
      <c r="C6" s="277"/>
      <c r="D6" s="38"/>
      <c r="E6" s="33"/>
      <c r="F6" s="16"/>
      <c r="G6" s="16" t="s">
        <v>111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8" t="s">
        <v>112</v>
      </c>
      <c r="S6" s="18" t="s">
        <v>51</v>
      </c>
      <c r="T6" s="39"/>
      <c r="U6" s="256"/>
      <c r="V6" s="40"/>
      <c r="W6" s="16"/>
      <c r="X6" s="33"/>
      <c r="Y6" s="257"/>
      <c r="Z6" s="25"/>
      <c r="AA6" s="25"/>
      <c r="AB6" s="240"/>
      <c r="AC6" s="262"/>
      <c r="AD6" s="253"/>
      <c r="AE6" s="260"/>
      <c r="AF6" s="41"/>
      <c r="AG6" s="41"/>
      <c r="AH6" s="36"/>
      <c r="AI6" s="36"/>
      <c r="AJ6" s="36"/>
      <c r="AK6" s="36"/>
      <c r="AL6" s="36"/>
      <c r="AM6" s="36"/>
      <c r="AN6" s="36"/>
      <c r="AO6" s="18" t="s">
        <v>56</v>
      </c>
      <c r="AP6" s="18" t="s">
        <v>113</v>
      </c>
      <c r="AQ6" s="25"/>
      <c r="AR6" s="25"/>
      <c r="AS6" s="25"/>
      <c r="AT6" s="36"/>
      <c r="AU6" s="16" t="s">
        <v>72</v>
      </c>
      <c r="AV6" s="36"/>
      <c r="AW6" s="18" t="s">
        <v>114</v>
      </c>
      <c r="AX6" s="25"/>
      <c r="AY6" s="25"/>
      <c r="AZ6" s="16"/>
      <c r="BA6" s="18" t="s">
        <v>115</v>
      </c>
      <c r="BB6" s="18" t="s">
        <v>116</v>
      </c>
      <c r="BC6" s="16" t="s">
        <v>117</v>
      </c>
      <c r="BD6" s="258"/>
      <c r="BE6" s="37"/>
      <c r="BF6" s="27" t="s">
        <v>118</v>
      </c>
      <c r="BG6" s="37"/>
      <c r="BH6" s="27" t="s">
        <v>119</v>
      </c>
      <c r="BI6" s="27" t="s">
        <v>94</v>
      </c>
      <c r="BJ6" s="27"/>
      <c r="BK6" s="27"/>
      <c r="BL6" s="27"/>
      <c r="BM6" s="27"/>
      <c r="BN6" s="27"/>
      <c r="BO6" s="27"/>
      <c r="BP6" s="27" t="s">
        <v>120</v>
      </c>
      <c r="BQ6" s="25"/>
      <c r="BR6" s="240"/>
      <c r="BS6" s="265"/>
      <c r="BT6" s="253"/>
      <c r="BU6" s="254"/>
      <c r="BV6" s="28"/>
    </row>
    <row r="7" spans="1:74" s="24" customFormat="1" ht="9" customHeight="1" thickBot="1">
      <c r="A7" s="277"/>
      <c r="B7" s="277"/>
      <c r="C7" s="277"/>
      <c r="D7" s="31"/>
      <c r="E7" s="3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9"/>
      <c r="T7" s="39"/>
      <c r="U7" s="256"/>
      <c r="V7" s="40"/>
      <c r="W7" s="33"/>
      <c r="X7" s="33"/>
      <c r="Y7" s="257"/>
      <c r="Z7" s="16"/>
      <c r="AA7" s="16"/>
      <c r="AB7" s="240"/>
      <c r="AC7" s="262"/>
      <c r="AD7" s="253"/>
      <c r="AE7" s="260"/>
      <c r="AF7" s="42"/>
      <c r="AG7" s="42"/>
      <c r="AH7" s="33"/>
      <c r="AI7" s="33"/>
      <c r="AJ7" s="33"/>
      <c r="AK7" s="33"/>
      <c r="AL7" s="33"/>
      <c r="AM7" s="33"/>
      <c r="AN7" s="33"/>
      <c r="AO7" s="33"/>
      <c r="AP7" s="33"/>
      <c r="AQ7" s="16"/>
      <c r="AR7" s="16"/>
      <c r="AS7" s="16"/>
      <c r="AT7" s="33"/>
      <c r="AU7" s="16" t="s">
        <v>121</v>
      </c>
      <c r="AV7" s="33"/>
      <c r="AW7" s="16"/>
      <c r="AX7" s="16"/>
      <c r="AY7" s="16"/>
      <c r="AZ7" s="16"/>
      <c r="BA7" s="16"/>
      <c r="BB7" s="16" t="s">
        <v>122</v>
      </c>
      <c r="BC7" s="33"/>
      <c r="BD7" s="258"/>
      <c r="BE7" s="37"/>
      <c r="BF7" s="37"/>
      <c r="BG7" s="37"/>
      <c r="BH7" s="37"/>
      <c r="BI7" s="27" t="s">
        <v>102</v>
      </c>
      <c r="BJ7" s="27"/>
      <c r="BK7" s="27"/>
      <c r="BL7" s="27"/>
      <c r="BM7" s="27"/>
      <c r="BN7" s="27"/>
      <c r="BO7" s="27"/>
      <c r="BP7" s="27"/>
      <c r="BQ7" s="16"/>
      <c r="BR7" s="240"/>
      <c r="BS7" s="265"/>
      <c r="BT7" s="253"/>
      <c r="BU7" s="254"/>
      <c r="BV7" s="23"/>
    </row>
    <row r="8" spans="1:74" s="8" customFormat="1" ht="9" customHeight="1" thickBot="1">
      <c r="A8" s="277"/>
      <c r="B8" s="277"/>
      <c r="C8" s="277"/>
      <c r="D8" s="38"/>
      <c r="E8" s="3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6"/>
      <c r="V8" s="40"/>
      <c r="W8" s="36"/>
      <c r="X8" s="36"/>
      <c r="Y8" s="257"/>
      <c r="Z8" s="36"/>
      <c r="AA8" s="36"/>
      <c r="AB8" s="240"/>
      <c r="AC8" s="262"/>
      <c r="AD8" s="253"/>
      <c r="AE8" s="260"/>
      <c r="AF8" s="41"/>
      <c r="AG8" s="41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16"/>
      <c r="AS8" s="36"/>
      <c r="AT8" s="36"/>
      <c r="AU8" s="36"/>
      <c r="AV8" s="36"/>
      <c r="AW8" s="16"/>
      <c r="AX8" s="16"/>
      <c r="AY8" s="16"/>
      <c r="AZ8" s="16"/>
      <c r="BA8" s="36"/>
      <c r="BB8" s="16"/>
      <c r="BC8" s="36"/>
      <c r="BD8" s="258"/>
      <c r="BE8" s="37"/>
      <c r="BF8" s="37"/>
      <c r="BG8" s="37"/>
      <c r="BH8" s="37"/>
      <c r="BI8" s="27" t="s">
        <v>119</v>
      </c>
      <c r="BJ8" s="27"/>
      <c r="BK8" s="27"/>
      <c r="BL8" s="27"/>
      <c r="BM8" s="27"/>
      <c r="BN8" s="27"/>
      <c r="BO8" s="27"/>
      <c r="BP8" s="27"/>
      <c r="BQ8" s="16"/>
      <c r="BR8" s="240"/>
      <c r="BS8" s="265"/>
      <c r="BT8" s="253"/>
      <c r="BU8" s="254"/>
      <c r="BV8" s="43"/>
    </row>
    <row r="9" spans="1:74" ht="9" customHeight="1">
      <c r="A9" s="44" t="s">
        <v>123</v>
      </c>
      <c r="B9" s="45" t="s">
        <v>124</v>
      </c>
      <c r="C9" s="46" t="s">
        <v>125</v>
      </c>
      <c r="D9" s="47"/>
      <c r="E9" s="4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39"/>
      <c r="U9" s="256"/>
      <c r="V9" s="40"/>
      <c r="W9" s="48"/>
      <c r="X9" s="48"/>
      <c r="Y9" s="257"/>
      <c r="Z9" s="33"/>
      <c r="AA9" s="33"/>
      <c r="AB9" s="240"/>
      <c r="AC9" s="263"/>
      <c r="AD9" s="253"/>
      <c r="AE9" s="260"/>
      <c r="AF9" s="49"/>
      <c r="AG9" s="49"/>
      <c r="AH9" s="50"/>
      <c r="AI9" s="33"/>
      <c r="AJ9" s="33"/>
      <c r="AK9" s="33"/>
      <c r="AL9" s="33"/>
      <c r="AM9" s="33"/>
      <c r="AN9" s="33"/>
      <c r="AO9" s="33"/>
      <c r="AP9" s="33"/>
      <c r="AQ9" s="48"/>
      <c r="AR9" s="51"/>
      <c r="AS9" s="48"/>
      <c r="AT9" s="51"/>
      <c r="AU9" s="51"/>
      <c r="AV9" s="51"/>
      <c r="AW9" s="52"/>
      <c r="AX9" s="50"/>
      <c r="AY9" s="51"/>
      <c r="AZ9" s="52"/>
      <c r="BA9" s="51"/>
      <c r="BB9" s="51"/>
      <c r="BC9" s="51"/>
      <c r="BD9" s="258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2"/>
      <c r="BR9" s="240"/>
      <c r="BS9" s="266"/>
      <c r="BT9" s="253"/>
      <c r="BU9" s="254"/>
      <c r="BV9" s="54"/>
    </row>
    <row r="10" spans="1:74" ht="9" customHeight="1">
      <c r="A10" s="55"/>
      <c r="B10" s="56"/>
      <c r="C10" s="56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>
        <v>16</v>
      </c>
      <c r="T10" s="56">
        <v>17</v>
      </c>
      <c r="U10" s="56">
        <v>18</v>
      </c>
      <c r="V10" s="56">
        <v>19</v>
      </c>
      <c r="W10" s="56">
        <v>20</v>
      </c>
      <c r="X10" s="56">
        <v>21</v>
      </c>
      <c r="Y10" s="56">
        <v>22</v>
      </c>
      <c r="Z10" s="56">
        <v>23</v>
      </c>
      <c r="AA10" s="56">
        <v>24</v>
      </c>
      <c r="AB10" s="56">
        <v>25</v>
      </c>
      <c r="AC10" s="56"/>
      <c r="AD10" s="56">
        <v>26</v>
      </c>
      <c r="AE10" s="57">
        <v>27</v>
      </c>
      <c r="AF10" s="58" t="s">
        <v>126</v>
      </c>
      <c r="AG10" s="58">
        <v>28</v>
      </c>
      <c r="AH10" s="56">
        <v>29</v>
      </c>
      <c r="AI10" s="56">
        <v>30</v>
      </c>
      <c r="AJ10" s="56">
        <v>31</v>
      </c>
      <c r="AK10" s="56">
        <v>32</v>
      </c>
      <c r="AL10" s="56">
        <v>33</v>
      </c>
      <c r="AM10" s="56">
        <v>34</v>
      </c>
      <c r="AN10" s="56">
        <v>35</v>
      </c>
      <c r="AO10" s="56">
        <v>36</v>
      </c>
      <c r="AP10" s="56">
        <v>37</v>
      </c>
      <c r="AQ10" s="56">
        <v>38</v>
      </c>
      <c r="AR10" s="56">
        <v>39</v>
      </c>
      <c r="AS10" s="56">
        <v>40</v>
      </c>
      <c r="AT10" s="56">
        <v>41</v>
      </c>
      <c r="AU10" s="56">
        <v>42</v>
      </c>
      <c r="AV10" s="56">
        <v>43</v>
      </c>
      <c r="AW10" s="56">
        <v>44</v>
      </c>
      <c r="AX10" s="56">
        <v>45</v>
      </c>
      <c r="AY10" s="56">
        <v>46</v>
      </c>
      <c r="AZ10" s="56">
        <v>47</v>
      </c>
      <c r="BA10" s="56">
        <v>48</v>
      </c>
      <c r="BB10" s="56">
        <v>49</v>
      </c>
      <c r="BC10" s="56">
        <v>50</v>
      </c>
      <c r="BD10" s="56">
        <v>51</v>
      </c>
      <c r="BE10" s="56">
        <v>52</v>
      </c>
      <c r="BF10" s="56">
        <v>53</v>
      </c>
      <c r="BG10" s="56">
        <v>54</v>
      </c>
      <c r="BH10" s="56">
        <v>55</v>
      </c>
      <c r="BI10" s="56">
        <v>56</v>
      </c>
      <c r="BJ10" s="56">
        <v>57</v>
      </c>
      <c r="BK10" s="56">
        <v>58</v>
      </c>
      <c r="BL10" s="56">
        <v>59</v>
      </c>
      <c r="BM10" s="56">
        <v>60</v>
      </c>
      <c r="BN10" s="56">
        <v>61</v>
      </c>
      <c r="BO10" s="56">
        <v>62</v>
      </c>
      <c r="BP10" s="56">
        <v>63</v>
      </c>
      <c r="BQ10" s="56">
        <v>64</v>
      </c>
      <c r="BR10" s="56">
        <v>65</v>
      </c>
      <c r="BS10" s="56"/>
      <c r="BT10" s="56">
        <v>66</v>
      </c>
      <c r="BU10" s="56">
        <v>67</v>
      </c>
      <c r="BV10" s="57">
        <v>68</v>
      </c>
    </row>
    <row r="11" spans="1:74" s="66" customFormat="1" ht="10.5" customHeight="1">
      <c r="A11" s="239" t="s">
        <v>127</v>
      </c>
      <c r="B11" s="239"/>
      <c r="C11" s="59" t="s">
        <v>128</v>
      </c>
      <c r="D11" s="59">
        <f>SUM(Mars!D44)</f>
        <v>0</v>
      </c>
      <c r="E11" s="64">
        <f>SUM(Mars!E44)</f>
        <v>0</v>
      </c>
      <c r="F11" s="64">
        <f>SUM(Mars!F44)</f>
        <v>0</v>
      </c>
      <c r="G11" s="64">
        <f>SUM(Mars!G44)</f>
        <v>0</v>
      </c>
      <c r="H11" s="64">
        <f>SUM(Mars!H44)</f>
        <v>0</v>
      </c>
      <c r="I11" s="64">
        <f>SUM(Mars!I44)</f>
        <v>0</v>
      </c>
      <c r="J11" s="64">
        <f>SUM(Mars!J44)</f>
        <v>0</v>
      </c>
      <c r="K11" s="64">
        <f>SUM(Mars!K44)</f>
        <v>0</v>
      </c>
      <c r="L11" s="64">
        <f>SUM(Mars!L44)</f>
        <v>0</v>
      </c>
      <c r="M11" s="64">
        <f>SUM(Mars!M44)</f>
        <v>0</v>
      </c>
      <c r="N11" s="64">
        <f>SUM(Mars!N44)</f>
        <v>0</v>
      </c>
      <c r="O11" s="64">
        <f>SUM(Mars!O44)</f>
        <v>0</v>
      </c>
      <c r="P11" s="64">
        <f>SUM(Mars!P44)</f>
        <v>0</v>
      </c>
      <c r="Q11" s="64">
        <f>SUM(Mars!Q44)</f>
        <v>0</v>
      </c>
      <c r="R11" s="64">
        <f>SUM(Mars!R44)</f>
        <v>0</v>
      </c>
      <c r="S11" s="64">
        <f>SUM(Mars!S44)</f>
        <v>0</v>
      </c>
      <c r="T11" s="64">
        <f>SUM(Mars!T44)</f>
        <v>0</v>
      </c>
      <c r="U11" s="64">
        <f>SUM(Mars!U44)</f>
        <v>0</v>
      </c>
      <c r="V11" s="64">
        <f>SUM(Mars!V44)</f>
        <v>0</v>
      </c>
      <c r="W11" s="64">
        <f>SUM(Mars!W44)</f>
        <v>0</v>
      </c>
      <c r="X11" s="64">
        <f>SUM(Mars!X44)</f>
        <v>0</v>
      </c>
      <c r="Y11" s="64">
        <f>SUM(Mars!Y44)</f>
        <v>0</v>
      </c>
      <c r="Z11" s="64">
        <f>SUM(Mars!Z44)</f>
        <v>0</v>
      </c>
      <c r="AA11" s="64">
        <f>SUM(Mars!AA44)</f>
        <v>0</v>
      </c>
      <c r="AB11" s="64">
        <f>SUM(Mars!AB44)</f>
        <v>0</v>
      </c>
      <c r="AC11" s="64">
        <f>SUM(Mars!AC44)</f>
        <v>0</v>
      </c>
      <c r="AD11" s="64">
        <f>SUM(Mars!AD44)</f>
        <v>0</v>
      </c>
      <c r="AE11" s="64">
        <f>SUM(Mars!AE44)</f>
        <v>0</v>
      </c>
      <c r="AF11" s="61"/>
      <c r="AG11" s="61">
        <f>SUM(Mars!AG44)</f>
        <v>0</v>
      </c>
      <c r="AH11" s="63">
        <f>SUM(Mars!AH44)</f>
        <v>0</v>
      </c>
      <c r="AI11" s="63">
        <f>SUM(Mars!AI44)</f>
        <v>0</v>
      </c>
      <c r="AJ11" s="63">
        <f>SUM(Mars!AJ44)</f>
        <v>0</v>
      </c>
      <c r="AK11" s="63">
        <f>SUM(Mars!AK44)</f>
        <v>0</v>
      </c>
      <c r="AL11" s="63">
        <f>SUM(Mars!AL44)</f>
        <v>0</v>
      </c>
      <c r="AM11" s="63">
        <f>SUM(Mars!AM44)</f>
        <v>0</v>
      </c>
      <c r="AN11" s="63">
        <f>SUM(Mars!AN44)</f>
        <v>0</v>
      </c>
      <c r="AO11" s="63">
        <f>SUM(Mars!AO44)</f>
        <v>0</v>
      </c>
      <c r="AP11" s="63">
        <f>SUM(Mars!AP44)</f>
        <v>0</v>
      </c>
      <c r="AQ11" s="63">
        <f>SUM(Mars!AQ44)</f>
        <v>0</v>
      </c>
      <c r="AR11" s="63">
        <f>SUM(Mars!AR44)</f>
        <v>0</v>
      </c>
      <c r="AS11" s="63">
        <f>SUM(Mars!AS44)</f>
        <v>0</v>
      </c>
      <c r="AT11" s="63">
        <f>SUM(Mars!AT44)</f>
        <v>0</v>
      </c>
      <c r="AU11" s="63">
        <f>SUM(Mars!AU44)</f>
        <v>0</v>
      </c>
      <c r="AV11" s="63">
        <f>SUM(Mars!AV44)</f>
        <v>0</v>
      </c>
      <c r="AW11" s="63">
        <f>SUM(Mars!AW44)</f>
        <v>0</v>
      </c>
      <c r="AX11" s="63">
        <f>SUM(Mars!AX44)</f>
        <v>0</v>
      </c>
      <c r="AY11" s="63">
        <f>SUM(Mars!AY44)</f>
        <v>0</v>
      </c>
      <c r="AZ11" s="63">
        <f>SUM(Mars!AZ44)</f>
        <v>0</v>
      </c>
      <c r="BA11" s="63">
        <f>SUM(Mars!BA44)</f>
        <v>0</v>
      </c>
      <c r="BB11" s="63">
        <f>SUM(Mars!BB44)</f>
        <v>0</v>
      </c>
      <c r="BC11" s="63">
        <f>SUM(Mars!BC44)</f>
        <v>0</v>
      </c>
      <c r="BD11" s="63">
        <f>SUM(Mars!BD44)</f>
        <v>0</v>
      </c>
      <c r="BE11" s="63">
        <f>SUM(Mars!BE44)</f>
        <v>0</v>
      </c>
      <c r="BF11" s="63">
        <f>SUM(Mars!BF44)</f>
        <v>0</v>
      </c>
      <c r="BG11" s="63">
        <f>SUM(Mars!BG44)</f>
        <v>0</v>
      </c>
      <c r="BH11" s="63">
        <f>SUM(Mars!BH44)</f>
        <v>0</v>
      </c>
      <c r="BI11" s="63">
        <f>SUM(Mars!BI44)</f>
        <v>0</v>
      </c>
      <c r="BJ11" s="63">
        <f>SUM(Mars!BJ44)</f>
        <v>0</v>
      </c>
      <c r="BK11" s="63">
        <f>SUM(Mars!BK44)</f>
        <v>0</v>
      </c>
      <c r="BL11" s="63">
        <f>SUM(Mars!BL44)</f>
        <v>0</v>
      </c>
      <c r="BM11" s="63">
        <v>0</v>
      </c>
      <c r="BN11" s="63">
        <f>SUM(Mars!BN44)</f>
        <v>0</v>
      </c>
      <c r="BO11" s="63">
        <f>SUM(Mars!BO44)</f>
        <v>0</v>
      </c>
      <c r="BP11" s="63">
        <f>SUM(Mars!BP44)</f>
        <v>0</v>
      </c>
      <c r="BQ11" s="63">
        <f>SUM(Mars!BQ44)</f>
        <v>0</v>
      </c>
      <c r="BR11" s="63">
        <f>SUM(Mars!BR44)</f>
        <v>0</v>
      </c>
      <c r="BS11" s="63">
        <f>SUM(Mars!BS44)</f>
        <v>0</v>
      </c>
      <c r="BT11" s="63">
        <f>SUM(Mars!BT44)</f>
        <v>0</v>
      </c>
      <c r="BU11" s="64">
        <f>SUM(Mars!BU44)</f>
        <v>0</v>
      </c>
      <c r="BV11" s="65">
        <f>SUM(Mars!BV44)</f>
        <v>0</v>
      </c>
    </row>
    <row r="12" spans="1:74" s="77" customFormat="1" ht="10.5" customHeight="1">
      <c r="A12" s="67"/>
      <c r="B12" s="68"/>
      <c r="C12" s="69"/>
      <c r="D12" s="70" t="str">
        <f t="shared" ref="D12:D42" si="0">IF(SUM(E12:AA12)=0,"",SUM(E12:AA12))</f>
        <v/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 t="str">
        <f t="shared" ref="AF12:AF42" si="1">IF(B12=0,"",B12)</f>
        <v/>
      </c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6">
        <f t="shared" ref="BV12:BV22" si="2">(SUM(AG12:BQ12))</f>
        <v>0</v>
      </c>
    </row>
    <row r="13" spans="1:74" s="83" customFormat="1" ht="10.5" customHeight="1">
      <c r="A13" s="67"/>
      <c r="B13" s="68"/>
      <c r="C13" s="68"/>
      <c r="D13" s="70" t="str">
        <f t="shared" si="0"/>
        <v/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73" t="str">
        <f t="shared" si="1"/>
        <v/>
      </c>
      <c r="AG13" s="80"/>
      <c r="AH13" s="81"/>
      <c r="AI13" s="81"/>
      <c r="AJ13" s="81"/>
      <c r="AK13" s="81"/>
      <c r="AL13" s="81"/>
      <c r="AM13" s="81"/>
      <c r="AN13" s="81"/>
      <c r="AO13" s="81"/>
      <c r="AP13" s="81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82">
        <f t="shared" si="2"/>
        <v>0</v>
      </c>
    </row>
    <row r="14" spans="1:74" s="77" customFormat="1" ht="10.5" customHeight="1">
      <c r="A14" s="67"/>
      <c r="B14" s="68"/>
      <c r="C14" s="68"/>
      <c r="D14" s="70" t="str">
        <f t="shared" si="0"/>
        <v/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73" t="str">
        <f t="shared" si="1"/>
        <v/>
      </c>
      <c r="AG14" s="80"/>
      <c r="AH14" s="81"/>
      <c r="AI14" s="81"/>
      <c r="AJ14" s="81"/>
      <c r="AK14" s="81"/>
      <c r="AL14" s="81"/>
      <c r="AM14" s="81"/>
      <c r="AN14" s="81"/>
      <c r="AO14" s="81"/>
      <c r="AP14" s="81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82">
        <f t="shared" si="2"/>
        <v>0</v>
      </c>
    </row>
    <row r="15" spans="1:74" s="83" customFormat="1" ht="10.5" customHeight="1">
      <c r="A15" s="67"/>
      <c r="B15" s="68"/>
      <c r="C15" s="68"/>
      <c r="D15" s="70" t="str">
        <f t="shared" si="0"/>
        <v/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73" t="str">
        <f t="shared" si="1"/>
        <v/>
      </c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82">
        <f t="shared" si="2"/>
        <v>0</v>
      </c>
    </row>
    <row r="16" spans="1:74" s="77" customFormat="1" ht="10.5" customHeight="1">
      <c r="A16" s="67"/>
      <c r="B16" s="68"/>
      <c r="C16" s="84"/>
      <c r="D16" s="70" t="str">
        <f t="shared" si="0"/>
        <v/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73" t="str">
        <f t="shared" si="1"/>
        <v/>
      </c>
      <c r="AG16" s="80"/>
      <c r="AH16" s="81"/>
      <c r="AI16" s="81"/>
      <c r="AJ16" s="81"/>
      <c r="AK16" s="81"/>
      <c r="AL16" s="81"/>
      <c r="AM16" s="81"/>
      <c r="AN16" s="81"/>
      <c r="AO16" s="81"/>
      <c r="AP16" s="81"/>
      <c r="AQ16" s="78"/>
      <c r="AR16" s="78"/>
      <c r="AS16" s="78"/>
      <c r="AT16" s="78"/>
      <c r="AU16" s="78"/>
      <c r="AV16" s="78"/>
      <c r="AW16" s="78"/>
      <c r="AX16" s="85"/>
      <c r="AY16" s="85"/>
      <c r="AZ16" s="85"/>
      <c r="BA16" s="85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82">
        <f t="shared" si="2"/>
        <v>0</v>
      </c>
    </row>
    <row r="17" spans="1:84" s="83" customFormat="1" ht="10.5" customHeight="1">
      <c r="A17" s="67"/>
      <c r="B17" s="68"/>
      <c r="C17" s="69"/>
      <c r="D17" s="70" t="str">
        <f t="shared" si="0"/>
        <v/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73" t="str">
        <f t="shared" si="1"/>
        <v/>
      </c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78"/>
      <c r="AR17" s="78"/>
      <c r="AS17" s="78"/>
      <c r="AT17" s="78"/>
      <c r="AU17" s="78"/>
      <c r="AV17" s="78"/>
      <c r="AW17" s="78"/>
      <c r="AX17" s="85"/>
      <c r="AY17" s="85"/>
      <c r="AZ17" s="85"/>
      <c r="BA17" s="85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82">
        <f t="shared" si="2"/>
        <v>0</v>
      </c>
    </row>
    <row r="18" spans="1:84" s="92" customFormat="1" ht="10.5" customHeight="1">
      <c r="A18" s="86"/>
      <c r="B18" s="87"/>
      <c r="C18" s="69"/>
      <c r="D18" s="70" t="str">
        <f t="shared" si="0"/>
        <v/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154"/>
      <c r="AF18" s="89" t="str">
        <f t="shared" si="1"/>
        <v/>
      </c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2">
        <f t="shared" si="2"/>
        <v>0</v>
      </c>
    </row>
    <row r="19" spans="1:84" s="83" customFormat="1" ht="10.5" customHeight="1">
      <c r="A19" s="67"/>
      <c r="B19" s="68"/>
      <c r="C19" s="69"/>
      <c r="D19" s="70" t="str">
        <f t="shared" si="0"/>
        <v/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73" t="str">
        <f t="shared" si="1"/>
        <v/>
      </c>
      <c r="AG19" s="80"/>
      <c r="AH19" s="81"/>
      <c r="AI19" s="81"/>
      <c r="AJ19" s="81"/>
      <c r="AK19" s="81"/>
      <c r="AL19" s="81"/>
      <c r="AM19" s="81"/>
      <c r="AN19" s="81"/>
      <c r="AO19" s="81"/>
      <c r="AP19" s="81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82">
        <f t="shared" si="2"/>
        <v>0</v>
      </c>
    </row>
    <row r="20" spans="1:84" s="94" customFormat="1" ht="10.5" customHeight="1">
      <c r="A20" s="67"/>
      <c r="B20" s="68"/>
      <c r="C20" s="69"/>
      <c r="D20" s="70" t="str">
        <f t="shared" si="0"/>
        <v/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93"/>
      <c r="AF20" s="73" t="str">
        <f t="shared" si="1"/>
        <v/>
      </c>
      <c r="AG20" s="80"/>
      <c r="AH20" s="81"/>
      <c r="AI20" s="81"/>
      <c r="AJ20" s="81"/>
      <c r="AK20" s="81"/>
      <c r="AL20" s="81"/>
      <c r="AM20" s="81"/>
      <c r="AN20" s="81"/>
      <c r="AO20" s="81"/>
      <c r="AP20" s="81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82">
        <f t="shared" si="2"/>
        <v>0</v>
      </c>
    </row>
    <row r="21" spans="1:84" s="94" customFormat="1" ht="10.5" customHeight="1">
      <c r="A21" s="67"/>
      <c r="B21" s="68"/>
      <c r="C21" s="69"/>
      <c r="D21" s="70" t="str">
        <f t="shared" si="0"/>
        <v/>
      </c>
      <c r="E21" s="7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5"/>
      <c r="Y21" s="85"/>
      <c r="Z21" s="85"/>
      <c r="AA21" s="85"/>
      <c r="AB21" s="85"/>
      <c r="AC21" s="85"/>
      <c r="AD21" s="85"/>
      <c r="AE21" s="96"/>
      <c r="AF21" s="73" t="str">
        <f t="shared" si="1"/>
        <v/>
      </c>
      <c r="AG21" s="80"/>
      <c r="AH21" s="81"/>
      <c r="AI21" s="81"/>
      <c r="AJ21" s="81"/>
      <c r="AK21" s="81"/>
      <c r="AL21" s="81"/>
      <c r="AM21" s="81"/>
      <c r="AN21" s="81"/>
      <c r="AO21" s="81"/>
      <c r="AP21" s="81"/>
      <c r="AQ21" s="78"/>
      <c r="AR21" s="78"/>
      <c r="AS21" s="78"/>
      <c r="AT21" s="78"/>
      <c r="AU21" s="78"/>
      <c r="AV21" s="85"/>
      <c r="AW21" s="85"/>
      <c r="AX21" s="78"/>
      <c r="AY21" s="78"/>
      <c r="AZ21" s="78"/>
      <c r="BA21" s="78"/>
      <c r="BB21" s="78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78"/>
      <c r="BV21" s="82">
        <f t="shared" si="2"/>
        <v>0</v>
      </c>
    </row>
    <row r="22" spans="1:84" s="94" customFormat="1" ht="10.5" customHeight="1">
      <c r="A22" s="67"/>
      <c r="B22" s="68"/>
      <c r="C22" s="69"/>
      <c r="D22" s="70" t="str">
        <f t="shared" si="0"/>
        <v/>
      </c>
      <c r="E22" s="7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7"/>
      <c r="X22" s="97"/>
      <c r="Y22" s="97"/>
      <c r="Z22" s="85"/>
      <c r="AA22" s="85"/>
      <c r="AB22" s="85"/>
      <c r="AC22" s="85"/>
      <c r="AD22" s="85"/>
      <c r="AE22" s="96"/>
      <c r="AF22" s="73" t="str">
        <f t="shared" si="1"/>
        <v/>
      </c>
      <c r="AG22" s="80"/>
      <c r="AH22" s="81"/>
      <c r="AI22" s="81"/>
      <c r="AJ22" s="81"/>
      <c r="AK22" s="81"/>
      <c r="AL22" s="81"/>
      <c r="AM22" s="81"/>
      <c r="AN22" s="81"/>
      <c r="AO22" s="81"/>
      <c r="AP22" s="81"/>
      <c r="AQ22" s="78"/>
      <c r="AR22" s="78"/>
      <c r="AS22" s="78"/>
      <c r="AT22" s="78"/>
      <c r="AU22" s="78"/>
      <c r="AV22" s="85"/>
      <c r="AW22" s="85"/>
      <c r="AX22" s="85"/>
      <c r="AY22" s="85"/>
      <c r="AZ22" s="85"/>
      <c r="BA22" s="85"/>
      <c r="BB22" s="78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78"/>
      <c r="BV22" s="82">
        <f t="shared" si="2"/>
        <v>0</v>
      </c>
    </row>
    <row r="23" spans="1:84" s="94" customFormat="1" ht="10.5" customHeight="1">
      <c r="A23" s="67"/>
      <c r="B23" s="68"/>
      <c r="C23" s="69"/>
      <c r="D23" s="70" t="str">
        <f t="shared" si="0"/>
        <v/>
      </c>
      <c r="E23" s="78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96"/>
      <c r="AF23" s="73" t="str">
        <f t="shared" si="1"/>
        <v/>
      </c>
      <c r="AG23" s="80"/>
      <c r="AH23" s="81"/>
      <c r="AI23" s="81"/>
      <c r="AJ23" s="81"/>
      <c r="AK23" s="81"/>
      <c r="AL23" s="81"/>
      <c r="AM23" s="81"/>
      <c r="AN23" s="81"/>
      <c r="AO23" s="81"/>
      <c r="AP23" s="81"/>
      <c r="AQ23" s="78"/>
      <c r="AR23" s="78"/>
      <c r="AS23" s="78"/>
      <c r="AT23" s="78"/>
      <c r="AU23" s="78"/>
      <c r="AV23" s="85"/>
      <c r="AW23" s="85"/>
      <c r="AX23" s="85"/>
      <c r="AY23" s="85"/>
      <c r="AZ23" s="85"/>
      <c r="BA23" s="85"/>
      <c r="BB23" s="78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78"/>
      <c r="BV23" s="82">
        <f>SUM(AG23:BQ23)</f>
        <v>0</v>
      </c>
    </row>
    <row r="24" spans="1:84" s="94" customFormat="1" ht="10.5" customHeight="1">
      <c r="A24" s="67"/>
      <c r="B24" s="68"/>
      <c r="C24" s="69"/>
      <c r="D24" s="70" t="str">
        <f t="shared" si="0"/>
        <v/>
      </c>
      <c r="E24" s="7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96"/>
      <c r="AF24" s="73" t="str">
        <f t="shared" si="1"/>
        <v/>
      </c>
      <c r="AG24" s="80"/>
      <c r="AH24" s="81"/>
      <c r="AI24" s="81"/>
      <c r="AJ24" s="81"/>
      <c r="AK24" s="81"/>
      <c r="AL24" s="81"/>
      <c r="AM24" s="81"/>
      <c r="AN24" s="81"/>
      <c r="AO24" s="81"/>
      <c r="AP24" s="81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78"/>
      <c r="BV24" s="82">
        <f t="shared" ref="BV24:BV42" si="3">(SUM(AG24:BQ24))</f>
        <v>0</v>
      </c>
    </row>
    <row r="25" spans="1:84" s="94" customFormat="1" ht="10.5" customHeight="1">
      <c r="A25" s="67"/>
      <c r="B25" s="68"/>
      <c r="C25" s="69"/>
      <c r="D25" s="70" t="str">
        <f t="shared" si="0"/>
        <v/>
      </c>
      <c r="E25" s="7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96"/>
      <c r="AF25" s="73" t="str">
        <f t="shared" si="1"/>
        <v/>
      </c>
      <c r="AG25" s="80"/>
      <c r="AH25" s="81"/>
      <c r="AI25" s="81"/>
      <c r="AJ25" s="81"/>
      <c r="AK25" s="81"/>
      <c r="AL25" s="81"/>
      <c r="AM25" s="81"/>
      <c r="AN25" s="81"/>
      <c r="AO25" s="81"/>
      <c r="AP25" s="81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78"/>
      <c r="BV25" s="82">
        <f t="shared" si="3"/>
        <v>0</v>
      </c>
    </row>
    <row r="26" spans="1:84" s="94" customFormat="1" ht="10.5" customHeight="1">
      <c r="A26" s="67"/>
      <c r="B26" s="68"/>
      <c r="C26" s="69"/>
      <c r="D26" s="70" t="str">
        <f t="shared" si="0"/>
        <v/>
      </c>
      <c r="E26" s="7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96"/>
      <c r="AF26" s="73" t="str">
        <f t="shared" si="1"/>
        <v/>
      </c>
      <c r="AG26" s="80"/>
      <c r="AH26" s="81"/>
      <c r="AI26" s="81"/>
      <c r="AJ26" s="81"/>
      <c r="AK26" s="81"/>
      <c r="AL26" s="81"/>
      <c r="AM26" s="81"/>
      <c r="AN26" s="81"/>
      <c r="AO26" s="81"/>
      <c r="AP26" s="81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78"/>
      <c r="BV26" s="82">
        <f t="shared" si="3"/>
        <v>0</v>
      </c>
    </row>
    <row r="27" spans="1:84" s="94" customFormat="1" ht="10.5" customHeight="1">
      <c r="A27" s="67"/>
      <c r="B27" s="68"/>
      <c r="C27" s="69"/>
      <c r="D27" s="70" t="str">
        <f t="shared" si="0"/>
        <v/>
      </c>
      <c r="E27" s="7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96"/>
      <c r="AF27" s="73" t="str">
        <f t="shared" si="1"/>
        <v/>
      </c>
      <c r="AG27" s="80"/>
      <c r="AH27" s="81"/>
      <c r="AI27" s="81"/>
      <c r="AJ27" s="81"/>
      <c r="AK27" s="81"/>
      <c r="AL27" s="81"/>
      <c r="AM27" s="81"/>
      <c r="AN27" s="81"/>
      <c r="AO27" s="81"/>
      <c r="AP27" s="81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78"/>
      <c r="BV27" s="82">
        <f t="shared" si="3"/>
        <v>0</v>
      </c>
    </row>
    <row r="28" spans="1:84" s="94" customFormat="1" ht="10.5" customHeight="1">
      <c r="A28" s="67"/>
      <c r="B28" s="68"/>
      <c r="C28" s="69"/>
      <c r="D28" s="70" t="str">
        <f t="shared" si="0"/>
        <v/>
      </c>
      <c r="E28" s="7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96"/>
      <c r="AF28" s="73" t="str">
        <f t="shared" si="1"/>
        <v/>
      </c>
      <c r="AG28" s="80"/>
      <c r="AH28" s="81"/>
      <c r="AI28" s="81"/>
      <c r="AJ28" s="81"/>
      <c r="AK28" s="81"/>
      <c r="AL28" s="81"/>
      <c r="AM28" s="81"/>
      <c r="AN28" s="81"/>
      <c r="AO28" s="81"/>
      <c r="AP28" s="81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78"/>
      <c r="BV28" s="82">
        <f t="shared" si="3"/>
        <v>0</v>
      </c>
    </row>
    <row r="29" spans="1:84" s="94" customFormat="1" ht="10.5" customHeight="1">
      <c r="A29" s="67"/>
      <c r="B29" s="68"/>
      <c r="C29" s="69"/>
      <c r="D29" s="70" t="str">
        <f t="shared" si="0"/>
        <v/>
      </c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96"/>
      <c r="AF29" s="73" t="str">
        <f t="shared" si="1"/>
        <v/>
      </c>
      <c r="AG29" s="102"/>
      <c r="AH29" s="103"/>
      <c r="AI29" s="103"/>
      <c r="AJ29" s="103"/>
      <c r="AK29" s="103"/>
      <c r="AL29" s="103"/>
      <c r="AM29" s="103"/>
      <c r="AN29" s="103"/>
      <c r="AO29" s="103"/>
      <c r="AP29" s="103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0"/>
      <c r="BV29" s="82">
        <f t="shared" si="3"/>
        <v>0</v>
      </c>
    </row>
    <row r="30" spans="1:84" s="110" customFormat="1" ht="10.5" customHeight="1">
      <c r="A30" s="67"/>
      <c r="B30" s="68"/>
      <c r="C30" s="69"/>
      <c r="D30" s="70" t="str">
        <f t="shared" si="0"/>
        <v/>
      </c>
      <c r="E30" s="78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96"/>
      <c r="AF30" s="73" t="str">
        <f t="shared" si="1"/>
        <v/>
      </c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78"/>
      <c r="BV30" s="105">
        <f t="shared" si="3"/>
        <v>0</v>
      </c>
      <c r="BW30" s="106"/>
      <c r="BX30" s="108"/>
      <c r="BY30" s="108"/>
      <c r="BZ30" s="108"/>
      <c r="CA30" s="108"/>
      <c r="CB30" s="108"/>
      <c r="CC30" s="108"/>
      <c r="CD30" s="108"/>
      <c r="CE30" s="108"/>
      <c r="CF30" s="108"/>
    </row>
    <row r="31" spans="1:84" s="110" customFormat="1" ht="10.5" customHeight="1">
      <c r="A31" s="67"/>
      <c r="B31" s="68"/>
      <c r="C31" s="69"/>
      <c r="D31" s="70" t="str">
        <f t="shared" si="0"/>
        <v/>
      </c>
      <c r="E31" s="78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12"/>
      <c r="W31" s="85"/>
      <c r="X31" s="85"/>
      <c r="Y31" s="85"/>
      <c r="Z31" s="85"/>
      <c r="AA31" s="85"/>
      <c r="AB31" s="85"/>
      <c r="AC31" s="85"/>
      <c r="AD31" s="85"/>
      <c r="AE31" s="96"/>
      <c r="AF31" s="73" t="str">
        <f t="shared" si="1"/>
        <v/>
      </c>
      <c r="AG31" s="80"/>
      <c r="AH31" s="81"/>
      <c r="AI31" s="81"/>
      <c r="AJ31" s="81"/>
      <c r="AK31" s="81"/>
      <c r="AL31" s="81"/>
      <c r="AM31" s="81"/>
      <c r="AN31" s="81"/>
      <c r="AO31" s="81"/>
      <c r="AP31" s="81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78"/>
      <c r="BV31" s="105">
        <f t="shared" si="3"/>
        <v>0</v>
      </c>
      <c r="BW31" s="106"/>
      <c r="BX31" s="108"/>
      <c r="BY31" s="108"/>
      <c r="BZ31" s="108"/>
      <c r="CA31" s="108"/>
      <c r="CB31" s="108"/>
      <c r="CC31" s="108"/>
      <c r="CD31" s="108"/>
      <c r="CE31" s="108"/>
      <c r="CF31" s="108"/>
    </row>
    <row r="32" spans="1:84" s="110" customFormat="1" ht="10.5" customHeight="1">
      <c r="A32" s="67"/>
      <c r="B32" s="68"/>
      <c r="C32" s="69"/>
      <c r="D32" s="70" t="str">
        <f t="shared" si="0"/>
        <v/>
      </c>
      <c r="E32" s="7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12"/>
      <c r="W32" s="85"/>
      <c r="X32" s="85"/>
      <c r="Y32" s="85"/>
      <c r="Z32" s="85"/>
      <c r="AA32" s="85"/>
      <c r="AB32" s="85"/>
      <c r="AC32" s="85"/>
      <c r="AD32" s="85"/>
      <c r="AE32" s="96"/>
      <c r="AF32" s="73" t="str">
        <f t="shared" si="1"/>
        <v/>
      </c>
      <c r="AG32" s="80"/>
      <c r="AH32" s="81"/>
      <c r="AI32" s="81"/>
      <c r="AJ32" s="81"/>
      <c r="AK32" s="81"/>
      <c r="AL32" s="81"/>
      <c r="AM32" s="81"/>
      <c r="AN32" s="81"/>
      <c r="AO32" s="81"/>
      <c r="AP32" s="81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78"/>
      <c r="BV32" s="105">
        <f t="shared" si="3"/>
        <v>0</v>
      </c>
      <c r="BW32" s="106"/>
      <c r="BX32" s="108"/>
      <c r="BY32" s="108"/>
      <c r="BZ32" s="108"/>
      <c r="CA32" s="108"/>
      <c r="CB32" s="108"/>
      <c r="CC32" s="108"/>
      <c r="CD32" s="108"/>
      <c r="CE32" s="108"/>
      <c r="CF32" s="108"/>
    </row>
    <row r="33" spans="1:84" s="110" customFormat="1" ht="10.5" customHeight="1">
      <c r="A33" s="67"/>
      <c r="B33" s="68"/>
      <c r="C33" s="69"/>
      <c r="D33" s="70" t="str">
        <f t="shared" si="0"/>
        <v/>
      </c>
      <c r="E33" s="78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96"/>
      <c r="AF33" s="73" t="str">
        <f t="shared" si="1"/>
        <v/>
      </c>
      <c r="AG33" s="80"/>
      <c r="AH33" s="81"/>
      <c r="AI33" s="81"/>
      <c r="AJ33" s="81"/>
      <c r="AK33" s="81"/>
      <c r="AL33" s="81"/>
      <c r="AM33" s="81"/>
      <c r="AN33" s="81"/>
      <c r="AO33" s="81"/>
      <c r="AP33" s="81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78"/>
      <c r="BV33" s="105">
        <f t="shared" si="3"/>
        <v>0</v>
      </c>
      <c r="BW33" s="106"/>
      <c r="BX33" s="108"/>
      <c r="BY33" s="108"/>
      <c r="BZ33" s="108"/>
      <c r="CA33" s="108"/>
      <c r="CB33" s="108"/>
      <c r="CC33" s="108"/>
      <c r="CD33" s="108"/>
      <c r="CE33" s="108"/>
      <c r="CF33" s="108"/>
    </row>
    <row r="34" spans="1:84" s="110" customFormat="1" ht="10.5" customHeight="1">
      <c r="A34" s="67"/>
      <c r="B34" s="68"/>
      <c r="C34" s="69"/>
      <c r="D34" s="70" t="str">
        <f t="shared" si="0"/>
        <v/>
      </c>
      <c r="E34" s="78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96"/>
      <c r="AF34" s="73" t="str">
        <f t="shared" si="1"/>
        <v/>
      </c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78"/>
      <c r="BV34" s="105">
        <f t="shared" si="3"/>
        <v>0</v>
      </c>
      <c r="BW34" s="106"/>
      <c r="BX34" s="108"/>
      <c r="BY34" s="108"/>
      <c r="BZ34" s="108"/>
      <c r="CA34" s="108"/>
      <c r="CB34" s="108"/>
      <c r="CC34" s="108"/>
      <c r="CD34" s="108"/>
      <c r="CE34" s="108"/>
      <c r="CF34" s="108"/>
    </row>
    <row r="35" spans="1:84" s="110" customFormat="1" ht="10.5" customHeight="1">
      <c r="A35" s="67"/>
      <c r="B35" s="68"/>
      <c r="C35" s="69"/>
      <c r="D35" s="70" t="str">
        <f t="shared" si="0"/>
        <v/>
      </c>
      <c r="E35" s="78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96"/>
      <c r="AF35" s="73" t="str">
        <f t="shared" si="1"/>
        <v/>
      </c>
      <c r="AG35" s="80"/>
      <c r="AH35" s="81"/>
      <c r="AI35" s="81"/>
      <c r="AJ35" s="81"/>
      <c r="AK35" s="81"/>
      <c r="AL35" s="81"/>
      <c r="AM35" s="81"/>
      <c r="AN35" s="81"/>
      <c r="AO35" s="81"/>
      <c r="AP35" s="81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78"/>
      <c r="BV35" s="105">
        <f t="shared" si="3"/>
        <v>0</v>
      </c>
      <c r="BW35" s="106"/>
      <c r="BX35" s="108"/>
      <c r="BY35" s="108"/>
      <c r="BZ35" s="108"/>
      <c r="CA35" s="108"/>
      <c r="CB35" s="108"/>
      <c r="CC35" s="108"/>
      <c r="CD35" s="108"/>
      <c r="CE35" s="108"/>
      <c r="CF35" s="108"/>
    </row>
    <row r="36" spans="1:84" s="110" customFormat="1" ht="10.5" customHeight="1">
      <c r="A36" s="67"/>
      <c r="B36" s="68"/>
      <c r="C36" s="69"/>
      <c r="D36" s="70" t="str">
        <f t="shared" si="0"/>
        <v/>
      </c>
      <c r="E36" s="78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96"/>
      <c r="AF36" s="73" t="str">
        <f t="shared" si="1"/>
        <v/>
      </c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78"/>
      <c r="BV36" s="105">
        <f t="shared" si="3"/>
        <v>0</v>
      </c>
      <c r="BW36" s="106"/>
      <c r="BX36" s="108"/>
      <c r="BY36" s="108"/>
      <c r="BZ36" s="108"/>
      <c r="CA36" s="108"/>
      <c r="CB36" s="108"/>
      <c r="CC36" s="108"/>
      <c r="CD36" s="108"/>
      <c r="CE36" s="108"/>
      <c r="CF36" s="108"/>
    </row>
    <row r="37" spans="1:84" s="110" customFormat="1" ht="10.5" customHeight="1">
      <c r="A37" s="67"/>
      <c r="B37" s="68"/>
      <c r="C37" s="69"/>
      <c r="D37" s="70" t="str">
        <f t="shared" si="0"/>
        <v/>
      </c>
      <c r="E37" s="78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16"/>
      <c r="AC37" s="116"/>
      <c r="AD37" s="85"/>
      <c r="AE37" s="96"/>
      <c r="AF37" s="73" t="str">
        <f t="shared" si="1"/>
        <v/>
      </c>
      <c r="AG37" s="80"/>
      <c r="AH37" s="81"/>
      <c r="AI37" s="81"/>
      <c r="AJ37" s="81"/>
      <c r="AK37" s="81"/>
      <c r="AL37" s="81"/>
      <c r="AM37" s="81"/>
      <c r="AN37" s="81"/>
      <c r="AO37" s="81"/>
      <c r="AP37" s="81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78"/>
      <c r="BV37" s="105">
        <f t="shared" si="3"/>
        <v>0</v>
      </c>
      <c r="BW37" s="106"/>
      <c r="BX37" s="108"/>
      <c r="BY37" s="108"/>
      <c r="BZ37" s="108"/>
      <c r="CA37" s="108"/>
      <c r="CB37" s="108"/>
      <c r="CC37" s="108"/>
      <c r="CD37" s="108"/>
      <c r="CE37" s="108"/>
      <c r="CF37" s="108"/>
    </row>
    <row r="38" spans="1:84" s="110" customFormat="1" ht="10.5" customHeight="1">
      <c r="A38" s="67"/>
      <c r="B38" s="68"/>
      <c r="C38" s="69"/>
      <c r="D38" s="70" t="str">
        <f t="shared" si="0"/>
        <v/>
      </c>
      <c r="E38" s="78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117"/>
      <c r="W38" s="85"/>
      <c r="X38" s="85"/>
      <c r="Y38" s="85"/>
      <c r="Z38" s="85"/>
      <c r="AA38" s="85"/>
      <c r="AB38" s="85"/>
      <c r="AC38" s="85"/>
      <c r="AD38" s="85"/>
      <c r="AE38" s="96"/>
      <c r="AF38" s="73" t="str">
        <f t="shared" si="1"/>
        <v/>
      </c>
      <c r="AG38" s="80"/>
      <c r="AH38" s="81"/>
      <c r="AI38" s="81"/>
      <c r="AJ38" s="81"/>
      <c r="AK38" s="81"/>
      <c r="AL38" s="81"/>
      <c r="AM38" s="81"/>
      <c r="AN38" s="81"/>
      <c r="AO38" s="81"/>
      <c r="AP38" s="81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78"/>
      <c r="BV38" s="105">
        <f t="shared" si="3"/>
        <v>0</v>
      </c>
      <c r="BW38" s="106"/>
      <c r="BX38" s="108"/>
      <c r="BY38" s="108"/>
      <c r="BZ38" s="108"/>
      <c r="CA38" s="108"/>
      <c r="CB38" s="108"/>
      <c r="CC38" s="108"/>
      <c r="CD38" s="108"/>
      <c r="CE38" s="108"/>
      <c r="CF38" s="108"/>
    </row>
    <row r="39" spans="1:84" s="110" customFormat="1" ht="10.5" customHeight="1">
      <c r="A39" s="67"/>
      <c r="B39" s="68"/>
      <c r="C39" s="69"/>
      <c r="D39" s="70" t="str">
        <f t="shared" si="0"/>
        <v/>
      </c>
      <c r="E39" s="78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96"/>
      <c r="AF39" s="73" t="str">
        <f t="shared" si="1"/>
        <v/>
      </c>
      <c r="AG39" s="80"/>
      <c r="AH39" s="81"/>
      <c r="AI39" s="81"/>
      <c r="AJ39" s="81"/>
      <c r="AK39" s="81"/>
      <c r="AL39" s="81"/>
      <c r="AM39" s="81"/>
      <c r="AN39" s="81"/>
      <c r="AO39" s="81"/>
      <c r="AP39" s="81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78"/>
      <c r="BV39" s="105">
        <f t="shared" si="3"/>
        <v>0</v>
      </c>
      <c r="BW39" s="106"/>
      <c r="BX39" s="108"/>
      <c r="BY39" s="108"/>
      <c r="BZ39" s="108"/>
      <c r="CA39" s="108"/>
      <c r="CB39" s="108"/>
      <c r="CC39" s="108"/>
      <c r="CD39" s="108"/>
      <c r="CE39" s="108"/>
      <c r="CF39" s="108"/>
    </row>
    <row r="40" spans="1:84" s="110" customFormat="1" ht="10.5" customHeight="1">
      <c r="A40" s="67"/>
      <c r="B40" s="68"/>
      <c r="C40" s="69"/>
      <c r="D40" s="70" t="str">
        <f t="shared" si="0"/>
        <v/>
      </c>
      <c r="E40" s="78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96"/>
      <c r="AF40" s="73" t="str">
        <f t="shared" si="1"/>
        <v/>
      </c>
      <c r="AG40" s="80"/>
      <c r="AH40" s="81"/>
      <c r="AI40" s="81"/>
      <c r="AJ40" s="81"/>
      <c r="AK40" s="81"/>
      <c r="AL40" s="81"/>
      <c r="AM40" s="81"/>
      <c r="AN40" s="81"/>
      <c r="AO40" s="81"/>
      <c r="AP40" s="81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118"/>
      <c r="BP40" s="85"/>
      <c r="BQ40" s="85"/>
      <c r="BR40" s="85"/>
      <c r="BS40" s="85"/>
      <c r="BT40" s="85"/>
      <c r="BU40" s="78"/>
      <c r="BV40" s="105">
        <f t="shared" si="3"/>
        <v>0</v>
      </c>
      <c r="BW40" s="106"/>
      <c r="BX40" s="108"/>
      <c r="BY40" s="108"/>
      <c r="BZ40" s="108"/>
      <c r="CA40" s="108"/>
      <c r="CB40" s="108"/>
      <c r="CC40" s="108"/>
      <c r="CD40" s="108"/>
      <c r="CE40" s="108"/>
      <c r="CF40" s="108"/>
    </row>
    <row r="41" spans="1:84" s="110" customFormat="1" ht="10.5" customHeight="1">
      <c r="A41" s="67"/>
      <c r="B41" s="68"/>
      <c r="C41" s="69"/>
      <c r="D41" s="70" t="str">
        <f t="shared" si="0"/>
        <v/>
      </c>
      <c r="E41" s="78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96"/>
      <c r="AF41" s="73" t="str">
        <f t="shared" si="1"/>
        <v/>
      </c>
      <c r="AG41" s="80"/>
      <c r="AH41" s="81"/>
      <c r="AI41" s="81"/>
      <c r="AJ41" s="81"/>
      <c r="AK41" s="81"/>
      <c r="AL41" s="81"/>
      <c r="AM41" s="81"/>
      <c r="AN41" s="81"/>
      <c r="AO41" s="81"/>
      <c r="AP41" s="81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119"/>
      <c r="BP41" s="85"/>
      <c r="BQ41" s="85"/>
      <c r="BR41" s="85"/>
      <c r="BS41" s="85"/>
      <c r="BT41" s="85"/>
      <c r="BU41" s="78"/>
      <c r="BV41" s="105">
        <f t="shared" si="3"/>
        <v>0</v>
      </c>
      <c r="BW41" s="106"/>
      <c r="BX41" s="108"/>
      <c r="BY41" s="108"/>
      <c r="BZ41" s="108"/>
      <c r="CA41" s="108"/>
      <c r="CB41" s="108"/>
      <c r="CC41" s="108"/>
      <c r="CD41" s="108"/>
      <c r="CE41" s="108"/>
      <c r="CF41" s="108"/>
    </row>
    <row r="42" spans="1:84" s="114" customFormat="1" ht="10.5" customHeight="1">
      <c r="A42" s="120"/>
      <c r="B42" s="121"/>
      <c r="C42" s="122"/>
      <c r="D42" s="70" t="str">
        <f t="shared" si="0"/>
        <v/>
      </c>
      <c r="E42" s="78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4"/>
      <c r="AF42" s="125" t="str">
        <f t="shared" si="1"/>
        <v/>
      </c>
      <c r="AG42" s="102"/>
      <c r="AH42" s="81"/>
      <c r="AI42" s="103"/>
      <c r="AJ42" s="103"/>
      <c r="AK42" s="103"/>
      <c r="AL42" s="103"/>
      <c r="AM42" s="103"/>
      <c r="AN42" s="103"/>
      <c r="AO42" s="103"/>
      <c r="AP42" s="10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78"/>
      <c r="BV42" s="155">
        <f t="shared" si="3"/>
        <v>0</v>
      </c>
      <c r="BW42" s="106"/>
      <c r="BX42" s="108"/>
      <c r="BY42" s="108"/>
      <c r="BZ42" s="108"/>
      <c r="CA42" s="108"/>
      <c r="CB42" s="108"/>
      <c r="CC42" s="108"/>
      <c r="CD42" s="108"/>
      <c r="CE42" s="108"/>
      <c r="CF42" s="108"/>
    </row>
    <row r="43" spans="1:84" s="134" customFormat="1" ht="9.75" thickBot="1">
      <c r="A43" s="127"/>
      <c r="B43" s="127"/>
      <c r="C43" s="128" t="s">
        <v>129</v>
      </c>
      <c r="D43" s="156">
        <f t="shared" ref="D43:AE43" si="4">SUM(D12:D42)</f>
        <v>0</v>
      </c>
      <c r="E43" s="129">
        <f t="shared" si="4"/>
        <v>0</v>
      </c>
      <c r="F43" s="129">
        <f t="shared" si="4"/>
        <v>0</v>
      </c>
      <c r="G43" s="129">
        <f t="shared" si="4"/>
        <v>0</v>
      </c>
      <c r="H43" s="129">
        <f t="shared" si="4"/>
        <v>0</v>
      </c>
      <c r="I43" s="129">
        <f t="shared" si="4"/>
        <v>0</v>
      </c>
      <c r="J43" s="129">
        <f t="shared" si="4"/>
        <v>0</v>
      </c>
      <c r="K43" s="129">
        <f t="shared" si="4"/>
        <v>0</v>
      </c>
      <c r="L43" s="129">
        <f t="shared" si="4"/>
        <v>0</v>
      </c>
      <c r="M43" s="129">
        <f t="shared" si="4"/>
        <v>0</v>
      </c>
      <c r="N43" s="129">
        <f t="shared" si="4"/>
        <v>0</v>
      </c>
      <c r="O43" s="129">
        <f t="shared" si="4"/>
        <v>0</v>
      </c>
      <c r="P43" s="129">
        <f t="shared" si="4"/>
        <v>0</v>
      </c>
      <c r="Q43" s="129">
        <f t="shared" si="4"/>
        <v>0</v>
      </c>
      <c r="R43" s="129">
        <f t="shared" si="4"/>
        <v>0</v>
      </c>
      <c r="S43" s="129">
        <f t="shared" si="4"/>
        <v>0</v>
      </c>
      <c r="T43" s="129">
        <f t="shared" si="4"/>
        <v>0</v>
      </c>
      <c r="U43" s="129">
        <f t="shared" si="4"/>
        <v>0</v>
      </c>
      <c r="V43" s="129">
        <f t="shared" si="4"/>
        <v>0</v>
      </c>
      <c r="W43" s="129">
        <f t="shared" si="4"/>
        <v>0</v>
      </c>
      <c r="X43" s="129">
        <f t="shared" si="4"/>
        <v>0</v>
      </c>
      <c r="Y43" s="129">
        <f t="shared" si="4"/>
        <v>0</v>
      </c>
      <c r="Z43" s="129">
        <f t="shared" si="4"/>
        <v>0</v>
      </c>
      <c r="AA43" s="129">
        <f t="shared" si="4"/>
        <v>0</v>
      </c>
      <c r="AB43" s="129">
        <f t="shared" si="4"/>
        <v>0</v>
      </c>
      <c r="AC43" s="129">
        <f t="shared" si="4"/>
        <v>0</v>
      </c>
      <c r="AD43" s="129">
        <f t="shared" si="4"/>
        <v>0</v>
      </c>
      <c r="AE43" s="130">
        <f t="shared" si="4"/>
        <v>0</v>
      </c>
      <c r="AF43" s="131"/>
      <c r="AG43" s="131">
        <f t="shared" ref="AG43:BV43" si="5">SUM(AG12:AG42)</f>
        <v>0</v>
      </c>
      <c r="AH43" s="132">
        <f t="shared" si="5"/>
        <v>0</v>
      </c>
      <c r="AI43" s="132">
        <f t="shared" si="5"/>
        <v>0</v>
      </c>
      <c r="AJ43" s="132">
        <f t="shared" si="5"/>
        <v>0</v>
      </c>
      <c r="AK43" s="132">
        <f t="shared" si="5"/>
        <v>0</v>
      </c>
      <c r="AL43" s="131">
        <f t="shared" si="5"/>
        <v>0</v>
      </c>
      <c r="AM43" s="131">
        <f t="shared" si="5"/>
        <v>0</v>
      </c>
      <c r="AN43" s="131">
        <f t="shared" si="5"/>
        <v>0</v>
      </c>
      <c r="AO43" s="131">
        <f t="shared" si="5"/>
        <v>0</v>
      </c>
      <c r="AP43" s="131">
        <f t="shared" si="5"/>
        <v>0</v>
      </c>
      <c r="AQ43" s="132">
        <f t="shared" si="5"/>
        <v>0</v>
      </c>
      <c r="AR43" s="132">
        <f t="shared" si="5"/>
        <v>0</v>
      </c>
      <c r="AS43" s="132">
        <f t="shared" si="5"/>
        <v>0</v>
      </c>
      <c r="AT43" s="132">
        <f t="shared" si="5"/>
        <v>0</v>
      </c>
      <c r="AU43" s="132">
        <f t="shared" si="5"/>
        <v>0</v>
      </c>
      <c r="AV43" s="132">
        <f t="shared" si="5"/>
        <v>0</v>
      </c>
      <c r="AW43" s="132">
        <f t="shared" si="5"/>
        <v>0</v>
      </c>
      <c r="AX43" s="132">
        <f t="shared" si="5"/>
        <v>0</v>
      </c>
      <c r="AY43" s="132">
        <f t="shared" si="5"/>
        <v>0</v>
      </c>
      <c r="AZ43" s="132">
        <f t="shared" si="5"/>
        <v>0</v>
      </c>
      <c r="BA43" s="132">
        <f t="shared" si="5"/>
        <v>0</v>
      </c>
      <c r="BB43" s="132">
        <f t="shared" si="5"/>
        <v>0</v>
      </c>
      <c r="BC43" s="132">
        <f t="shared" si="5"/>
        <v>0</v>
      </c>
      <c r="BD43" s="132">
        <f t="shared" si="5"/>
        <v>0</v>
      </c>
      <c r="BE43" s="132">
        <f t="shared" si="5"/>
        <v>0</v>
      </c>
      <c r="BF43" s="132">
        <f t="shared" si="5"/>
        <v>0</v>
      </c>
      <c r="BG43" s="132">
        <f t="shared" si="5"/>
        <v>0</v>
      </c>
      <c r="BH43" s="132">
        <f t="shared" si="5"/>
        <v>0</v>
      </c>
      <c r="BI43" s="132">
        <f t="shared" si="5"/>
        <v>0</v>
      </c>
      <c r="BJ43" s="132">
        <f t="shared" si="5"/>
        <v>0</v>
      </c>
      <c r="BK43" s="132">
        <f t="shared" si="5"/>
        <v>0</v>
      </c>
      <c r="BL43" s="132">
        <f t="shared" si="5"/>
        <v>0</v>
      </c>
      <c r="BM43" s="132">
        <f t="shared" si="5"/>
        <v>0</v>
      </c>
      <c r="BN43" s="132">
        <f t="shared" si="5"/>
        <v>0</v>
      </c>
      <c r="BO43" s="132">
        <f t="shared" si="5"/>
        <v>0</v>
      </c>
      <c r="BP43" s="132">
        <f t="shared" si="5"/>
        <v>0</v>
      </c>
      <c r="BQ43" s="132">
        <f t="shared" si="5"/>
        <v>0</v>
      </c>
      <c r="BR43" s="132">
        <f t="shared" si="5"/>
        <v>0</v>
      </c>
      <c r="BS43" s="132">
        <f t="shared" si="5"/>
        <v>0</v>
      </c>
      <c r="BT43" s="132">
        <f t="shared" si="5"/>
        <v>0</v>
      </c>
      <c r="BU43" s="132">
        <f t="shared" si="5"/>
        <v>0</v>
      </c>
      <c r="BV43" s="164">
        <f t="shared" si="5"/>
        <v>0</v>
      </c>
      <c r="BW43" s="165"/>
      <c r="BX43" s="135"/>
      <c r="BY43" s="135"/>
      <c r="BZ43" s="135"/>
      <c r="CA43" s="135"/>
      <c r="CB43" s="135"/>
      <c r="CC43" s="135"/>
      <c r="CD43" s="135"/>
      <c r="CE43" s="135"/>
      <c r="CF43" s="135"/>
    </row>
    <row r="44" spans="1:84" s="134" customFormat="1" ht="9.75" thickBot="1">
      <c r="A44" s="136"/>
      <c r="B44" s="136"/>
      <c r="C44" s="137" t="s">
        <v>130</v>
      </c>
      <c r="D44" s="138">
        <f t="shared" ref="D44:AE44" si="6">D11+D43</f>
        <v>0</v>
      </c>
      <c r="E44" s="139">
        <f t="shared" si="6"/>
        <v>0</v>
      </c>
      <c r="F44" s="140">
        <f t="shared" si="6"/>
        <v>0</v>
      </c>
      <c r="G44" s="140">
        <f t="shared" si="6"/>
        <v>0</v>
      </c>
      <c r="H44" s="140">
        <f t="shared" si="6"/>
        <v>0</v>
      </c>
      <c r="I44" s="140">
        <f t="shared" si="6"/>
        <v>0</v>
      </c>
      <c r="J44" s="140">
        <f t="shared" si="6"/>
        <v>0</v>
      </c>
      <c r="K44" s="140">
        <f t="shared" si="6"/>
        <v>0</v>
      </c>
      <c r="L44" s="140">
        <f t="shared" si="6"/>
        <v>0</v>
      </c>
      <c r="M44" s="140">
        <f t="shared" si="6"/>
        <v>0</v>
      </c>
      <c r="N44" s="140">
        <f t="shared" si="6"/>
        <v>0</v>
      </c>
      <c r="O44" s="140">
        <f t="shared" si="6"/>
        <v>0</v>
      </c>
      <c r="P44" s="140">
        <f t="shared" si="6"/>
        <v>0</v>
      </c>
      <c r="Q44" s="140">
        <f t="shared" si="6"/>
        <v>0</v>
      </c>
      <c r="R44" s="140">
        <f t="shared" si="6"/>
        <v>0</v>
      </c>
      <c r="S44" s="140">
        <f t="shared" si="6"/>
        <v>0</v>
      </c>
      <c r="T44" s="140">
        <f t="shared" si="6"/>
        <v>0</v>
      </c>
      <c r="U44" s="140">
        <f t="shared" si="6"/>
        <v>0</v>
      </c>
      <c r="V44" s="140">
        <f t="shared" si="6"/>
        <v>0</v>
      </c>
      <c r="W44" s="140">
        <f t="shared" si="6"/>
        <v>0</v>
      </c>
      <c r="X44" s="140">
        <f t="shared" si="6"/>
        <v>0</v>
      </c>
      <c r="Y44" s="140">
        <f t="shared" si="6"/>
        <v>0</v>
      </c>
      <c r="Z44" s="140">
        <f t="shared" si="6"/>
        <v>0</v>
      </c>
      <c r="AA44" s="140">
        <f t="shared" si="6"/>
        <v>0</v>
      </c>
      <c r="AB44" s="140">
        <f t="shared" si="6"/>
        <v>0</v>
      </c>
      <c r="AC44" s="140">
        <f t="shared" si="6"/>
        <v>0</v>
      </c>
      <c r="AD44" s="140">
        <f t="shared" si="6"/>
        <v>0</v>
      </c>
      <c r="AE44" s="140">
        <f t="shared" si="6"/>
        <v>0</v>
      </c>
      <c r="AF44" s="142"/>
      <c r="AG44" s="142">
        <f>SUM(AG11+AG43)</f>
        <v>0</v>
      </c>
      <c r="AH44" s="143">
        <f t="shared" ref="AH44:BR44" si="7">AH11+AH43</f>
        <v>0</v>
      </c>
      <c r="AI44" s="143">
        <f t="shared" si="7"/>
        <v>0</v>
      </c>
      <c r="AJ44" s="143">
        <f t="shared" si="7"/>
        <v>0</v>
      </c>
      <c r="AK44" s="143">
        <f t="shared" si="7"/>
        <v>0</v>
      </c>
      <c r="AL44" s="143">
        <f t="shared" si="7"/>
        <v>0</v>
      </c>
      <c r="AM44" s="143">
        <f t="shared" si="7"/>
        <v>0</v>
      </c>
      <c r="AN44" s="143">
        <f t="shared" si="7"/>
        <v>0</v>
      </c>
      <c r="AO44" s="143">
        <f t="shared" si="7"/>
        <v>0</v>
      </c>
      <c r="AP44" s="143">
        <f t="shared" si="7"/>
        <v>0</v>
      </c>
      <c r="AQ44" s="143">
        <f t="shared" si="7"/>
        <v>0</v>
      </c>
      <c r="AR44" s="143">
        <f t="shared" si="7"/>
        <v>0</v>
      </c>
      <c r="AS44" s="143">
        <f t="shared" si="7"/>
        <v>0</v>
      </c>
      <c r="AT44" s="143">
        <f t="shared" si="7"/>
        <v>0</v>
      </c>
      <c r="AU44" s="143">
        <f t="shared" si="7"/>
        <v>0</v>
      </c>
      <c r="AV44" s="143">
        <f t="shared" si="7"/>
        <v>0</v>
      </c>
      <c r="AW44" s="143">
        <f t="shared" si="7"/>
        <v>0</v>
      </c>
      <c r="AX44" s="143">
        <f t="shared" si="7"/>
        <v>0</v>
      </c>
      <c r="AY44" s="143">
        <f t="shared" si="7"/>
        <v>0</v>
      </c>
      <c r="AZ44" s="143">
        <f t="shared" si="7"/>
        <v>0</v>
      </c>
      <c r="BA44" s="143">
        <f t="shared" si="7"/>
        <v>0</v>
      </c>
      <c r="BB44" s="143">
        <f t="shared" si="7"/>
        <v>0</v>
      </c>
      <c r="BC44" s="143">
        <f t="shared" si="7"/>
        <v>0</v>
      </c>
      <c r="BD44" s="143">
        <f t="shared" si="7"/>
        <v>0</v>
      </c>
      <c r="BE44" s="143">
        <f t="shared" si="7"/>
        <v>0</v>
      </c>
      <c r="BF44" s="143">
        <f t="shared" si="7"/>
        <v>0</v>
      </c>
      <c r="BG44" s="143">
        <f t="shared" si="7"/>
        <v>0</v>
      </c>
      <c r="BH44" s="143">
        <f t="shared" si="7"/>
        <v>0</v>
      </c>
      <c r="BI44" s="143">
        <f t="shared" si="7"/>
        <v>0</v>
      </c>
      <c r="BJ44" s="143">
        <f t="shared" si="7"/>
        <v>0</v>
      </c>
      <c r="BK44" s="143">
        <f t="shared" si="7"/>
        <v>0</v>
      </c>
      <c r="BL44" s="143">
        <f t="shared" si="7"/>
        <v>0</v>
      </c>
      <c r="BM44" s="143">
        <f t="shared" si="7"/>
        <v>0</v>
      </c>
      <c r="BN44" s="143">
        <f t="shared" si="7"/>
        <v>0</v>
      </c>
      <c r="BO44" s="143">
        <f t="shared" si="7"/>
        <v>0</v>
      </c>
      <c r="BP44" s="143">
        <f t="shared" si="7"/>
        <v>0</v>
      </c>
      <c r="BQ44" s="143">
        <f t="shared" si="7"/>
        <v>0</v>
      </c>
      <c r="BR44" s="143">
        <f t="shared" si="7"/>
        <v>0</v>
      </c>
      <c r="BS44" s="143">
        <f>BS11+BS43</f>
        <v>0</v>
      </c>
      <c r="BT44" s="143">
        <f>BT11+BT43</f>
        <v>0</v>
      </c>
      <c r="BU44" s="143">
        <f>BU11+BU43</f>
        <v>0</v>
      </c>
      <c r="BV44" s="144">
        <f>BV11+BV43</f>
        <v>0</v>
      </c>
    </row>
    <row r="45" spans="1:84" ht="13.5" thickBot="1">
      <c r="AF45" s="1" t="str">
        <f t="shared" ref="AF45" si="8">IF(B45=0,"",B45)</f>
        <v/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V45" s="1" t="str">
        <f t="shared" ref="BV45" si="9">IF(AR45=0,"",AR45)</f>
        <v/>
      </c>
    </row>
    <row r="46" spans="1:84" s="94" customFormat="1" ht="10.5" customHeight="1" thickBot="1">
      <c r="C46" s="270" t="s">
        <v>131</v>
      </c>
      <c r="D46" s="270"/>
      <c r="E46" s="244">
        <f>D44</f>
        <v>0</v>
      </c>
      <c r="F46" s="244"/>
      <c r="G46" s="148"/>
      <c r="H46" s="245" t="s">
        <v>132</v>
      </c>
      <c r="I46" s="245"/>
      <c r="J46" s="246">
        <f>SUM(AE44)-BU44</f>
        <v>0</v>
      </c>
      <c r="K46" s="246"/>
      <c r="L46" s="148"/>
      <c r="M46" s="148"/>
      <c r="N46" s="148"/>
      <c r="O46" s="148"/>
      <c r="P46" s="148"/>
      <c r="AB46" s="222" t="b">
        <f>EXACT(BR44,AB44)</f>
        <v>1</v>
      </c>
      <c r="BN46" s="134"/>
      <c r="BR46" s="222" t="b">
        <f>EXACT(AB44,BR44)</f>
        <v>1</v>
      </c>
    </row>
    <row r="47" spans="1:84" s="94" customFormat="1" ht="10.5" customHeight="1" thickBot="1">
      <c r="C47" s="228" t="s">
        <v>240</v>
      </c>
      <c r="D47" s="228"/>
      <c r="E47" s="232">
        <f>SUM(Janvier!AE11)</f>
        <v>0</v>
      </c>
      <c r="F47" s="232"/>
      <c r="G47" s="149"/>
      <c r="H47" s="245" t="s">
        <v>133</v>
      </c>
      <c r="I47" s="245"/>
      <c r="J47" s="246">
        <f>SUM(AD44)-BT44</f>
        <v>0</v>
      </c>
      <c r="K47" s="246"/>
      <c r="O47" s="150"/>
      <c r="BG47" s="134"/>
    </row>
    <row r="48" spans="1:84" s="94" customFormat="1" ht="10.5" customHeight="1" thickBot="1">
      <c r="C48" s="228" t="s">
        <v>242</v>
      </c>
      <c r="D48" s="228"/>
      <c r="E48" s="232">
        <f>SUM(Janvier!AD11)</f>
        <v>0</v>
      </c>
      <c r="F48" s="232"/>
      <c r="G48" s="151"/>
      <c r="H48" s="274" t="s">
        <v>238</v>
      </c>
      <c r="I48" s="275"/>
      <c r="J48" s="250">
        <f>SUM(AC44)-BS44</f>
        <v>0</v>
      </c>
      <c r="K48" s="250"/>
      <c r="V48" s="150"/>
      <c r="BN48" s="134"/>
    </row>
    <row r="49" spans="3:74" s="94" customFormat="1" ht="10.5" customHeight="1" thickBot="1">
      <c r="C49" s="233" t="s">
        <v>241</v>
      </c>
      <c r="D49" s="234"/>
      <c r="E49" s="232">
        <f>SUM(Janvier!AC11)</f>
        <v>0</v>
      </c>
      <c r="F49" s="232"/>
      <c r="G49" s="151"/>
      <c r="H49" s="271" t="s">
        <v>4</v>
      </c>
      <c r="I49" s="272"/>
      <c r="J49" s="251">
        <f>SUM(J46:K48)</f>
        <v>0</v>
      </c>
      <c r="K49" s="252"/>
      <c r="V49" s="150"/>
      <c r="BN49" s="134"/>
    </row>
    <row r="50" spans="3:74" s="94" customFormat="1" ht="10.5" customHeight="1">
      <c r="C50" s="235" t="s">
        <v>243</v>
      </c>
      <c r="D50" s="236"/>
      <c r="E50" s="232">
        <f>SUM(Janvier!BS11)</f>
        <v>0</v>
      </c>
      <c r="F50" s="232"/>
      <c r="G50" s="151"/>
      <c r="H50" s="207"/>
      <c r="I50" s="207"/>
      <c r="J50" s="208"/>
      <c r="K50" s="208"/>
      <c r="R50" s="150"/>
      <c r="BJ50" s="134"/>
    </row>
    <row r="51" spans="3:74" s="94" customFormat="1" ht="10.5" customHeight="1" thickBot="1">
      <c r="C51" s="268" t="s">
        <v>134</v>
      </c>
      <c r="D51" s="268"/>
      <c r="E51" s="269">
        <f>BV44</f>
        <v>0</v>
      </c>
      <c r="F51" s="269"/>
      <c r="G51" s="152"/>
      <c r="H51" s="152"/>
      <c r="I51" s="152"/>
      <c r="J51" s="152"/>
      <c r="K51" s="152"/>
      <c r="L51" s="152"/>
      <c r="M51" s="152"/>
    </row>
    <row r="52" spans="3:74" s="94" customFormat="1" ht="10.5" customHeight="1" thickBot="1">
      <c r="C52" s="226" t="s">
        <v>135</v>
      </c>
      <c r="D52" s="226"/>
      <c r="E52" s="227">
        <f>SUM(E46:E49)-E51-E50</f>
        <v>0</v>
      </c>
      <c r="F52" s="227"/>
      <c r="G52" s="148"/>
      <c r="H52" s="148"/>
      <c r="I52" s="148"/>
      <c r="J52" s="148"/>
      <c r="K52" s="221" t="b">
        <f>EXACT(E52,J49)</f>
        <v>1</v>
      </c>
      <c r="L52" s="148"/>
      <c r="M52" s="148"/>
    </row>
    <row r="53" spans="3:74">
      <c r="BP53" s="2"/>
      <c r="BT53" s="2"/>
      <c r="BV53" s="1"/>
    </row>
    <row r="65536" spans="70:70">
      <c r="BR65536" s="1" t="s">
        <v>136</v>
      </c>
    </row>
  </sheetData>
  <sheetProtection password="CC6F" sheet="1" objects="1" scenarios="1"/>
  <mergeCells count="36">
    <mergeCell ref="BR2:BR9"/>
    <mergeCell ref="BT2:BT9"/>
    <mergeCell ref="BU2:BU9"/>
    <mergeCell ref="A3:C4"/>
    <mergeCell ref="U3:U9"/>
    <mergeCell ref="Y3:Y9"/>
    <mergeCell ref="BD3:BD9"/>
    <mergeCell ref="A6:C8"/>
    <mergeCell ref="AD2:AD9"/>
    <mergeCell ref="AE2:AE9"/>
    <mergeCell ref="BS2:BS9"/>
    <mergeCell ref="AC2:AC9"/>
    <mergeCell ref="A11:B11"/>
    <mergeCell ref="AB2:AB9"/>
    <mergeCell ref="C51:D51"/>
    <mergeCell ref="E51:F51"/>
    <mergeCell ref="C46:D46"/>
    <mergeCell ref="E46:F46"/>
    <mergeCell ref="H46:I46"/>
    <mergeCell ref="J46:K46"/>
    <mergeCell ref="H47:I47"/>
    <mergeCell ref="J47:K47"/>
    <mergeCell ref="H48:I48"/>
    <mergeCell ref="H49:I49"/>
    <mergeCell ref="J48:K48"/>
    <mergeCell ref="J49:K49"/>
    <mergeCell ref="E49:F49"/>
    <mergeCell ref="E50:F50"/>
    <mergeCell ref="C52:D52"/>
    <mergeCell ref="E52:F52"/>
    <mergeCell ref="C47:D47"/>
    <mergeCell ref="E47:F47"/>
    <mergeCell ref="C48:D48"/>
    <mergeCell ref="E48:F48"/>
    <mergeCell ref="C49:D49"/>
    <mergeCell ref="C50:D50"/>
  </mergeCells>
  <conditionalFormatting sqref="K52">
    <cfRule type="expression" dxfId="27" priority="5">
      <formula>FIND($E$52,$J$49)</formula>
    </cfRule>
  </conditionalFormatting>
  <conditionalFormatting sqref="AB46">
    <cfRule type="expression" dxfId="26" priority="2">
      <formula>EXACT(BR44,AB44)</formula>
    </cfRule>
  </conditionalFormatting>
  <conditionalFormatting sqref="BR46">
    <cfRule type="expression" dxfId="25" priority="1">
      <formula>EXACT(AB44,BR44)</formula>
    </cfRule>
  </conditionalFormatting>
  <printOptions horizontalCentered="1"/>
  <pageMargins left="0.25" right="0.25" top="0.75" bottom="0.75" header="0.3" footer="0.3"/>
  <pageSetup paperSize="9" scale="85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CD65536"/>
  <sheetViews>
    <sheetView zoomScale="130" zoomScaleNormal="130" workbookViewId="0">
      <pane xSplit="3" ySplit="11" topLeftCell="D38" activePane="bottomRight" state="frozen"/>
      <selection pane="topRight" activeCell="D1" sqref="D1"/>
      <selection pane="bottomLeft" activeCell="A12" sqref="A12"/>
      <selection pane="bottomRight" activeCell="AC11" sqref="AC11"/>
    </sheetView>
  </sheetViews>
  <sheetFormatPr baseColWidth="10" defaultRowHeight="12.75"/>
  <cols>
    <col min="1" max="1" width="5.7109375" style="1" customWidth="1"/>
    <col min="2" max="2" width="4.85546875" style="1" customWidth="1"/>
    <col min="3" max="3" width="20.7109375" style="1" customWidth="1"/>
    <col min="4" max="4" width="8.7109375" style="2" customWidth="1"/>
    <col min="5" max="31" width="8.7109375" style="1" customWidth="1"/>
    <col min="32" max="32" width="2.85546875" style="1" customWidth="1"/>
    <col min="33" max="73" width="8.7109375" style="1" customWidth="1"/>
    <col min="74" max="74" width="8.7109375" style="2" customWidth="1"/>
    <col min="75" max="16384" width="11.42578125" style="1"/>
  </cols>
  <sheetData>
    <row r="1" spans="1:74" s="8" customFormat="1" ht="9" customHeight="1" thickBot="1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4"/>
      <c r="X1" s="4"/>
      <c r="Y1" s="4"/>
      <c r="Z1" s="4"/>
      <c r="AA1" s="4"/>
      <c r="AB1" s="6"/>
      <c r="AC1" s="6"/>
      <c r="AD1" s="6"/>
      <c r="AE1" s="7"/>
      <c r="AF1" s="7"/>
      <c r="AG1" s="7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"/>
    </row>
    <row r="2" spans="1:74" s="8" customFormat="1" ht="9" customHeight="1" thickBot="1">
      <c r="A2" s="3"/>
      <c r="B2" s="3"/>
      <c r="C2" s="3"/>
      <c r="D2" s="9"/>
      <c r="E2" s="10">
        <v>707</v>
      </c>
      <c r="F2" s="10">
        <v>741</v>
      </c>
      <c r="G2" s="10">
        <v>7411</v>
      </c>
      <c r="H2" s="10">
        <v>7412</v>
      </c>
      <c r="I2" s="10">
        <v>7413</v>
      </c>
      <c r="J2" s="10">
        <v>742</v>
      </c>
      <c r="K2" s="10">
        <v>743</v>
      </c>
      <c r="L2" s="10">
        <v>744</v>
      </c>
      <c r="M2" s="10">
        <v>745</v>
      </c>
      <c r="N2" s="10">
        <v>746</v>
      </c>
      <c r="O2" s="10">
        <v>747</v>
      </c>
      <c r="P2" s="10">
        <v>748</v>
      </c>
      <c r="Q2" s="10">
        <v>749</v>
      </c>
      <c r="R2" s="10">
        <v>7491</v>
      </c>
      <c r="S2" s="10">
        <v>7492</v>
      </c>
      <c r="T2" s="10">
        <v>7493</v>
      </c>
      <c r="U2" s="10">
        <v>755</v>
      </c>
      <c r="V2" s="10">
        <v>7561</v>
      </c>
      <c r="W2" s="10">
        <v>7562</v>
      </c>
      <c r="X2" s="10">
        <v>7563</v>
      </c>
      <c r="Y2" s="10">
        <v>757</v>
      </c>
      <c r="Z2" s="10">
        <v>771</v>
      </c>
      <c r="AA2" s="10">
        <v>7718</v>
      </c>
      <c r="AB2" s="240" t="s">
        <v>0</v>
      </c>
      <c r="AC2" s="261" t="s">
        <v>237</v>
      </c>
      <c r="AD2" s="253" t="s">
        <v>1</v>
      </c>
      <c r="AE2" s="260" t="s">
        <v>2</v>
      </c>
      <c r="AF2" s="11"/>
      <c r="AG2" s="12">
        <v>218</v>
      </c>
      <c r="AH2" s="13">
        <v>60221</v>
      </c>
      <c r="AI2" s="13">
        <v>60224</v>
      </c>
      <c r="AJ2" s="13">
        <v>605</v>
      </c>
      <c r="AK2" s="13">
        <v>6065</v>
      </c>
      <c r="AL2" s="13">
        <v>607</v>
      </c>
      <c r="AM2" s="13">
        <v>6151</v>
      </c>
      <c r="AN2" s="13">
        <v>6152</v>
      </c>
      <c r="AO2" s="13">
        <v>6161</v>
      </c>
      <c r="AP2" s="13">
        <v>6162</v>
      </c>
      <c r="AQ2" s="10">
        <v>6171</v>
      </c>
      <c r="AR2" s="10">
        <v>6172</v>
      </c>
      <c r="AS2" s="10">
        <v>6173</v>
      </c>
      <c r="AT2" s="13">
        <v>6180</v>
      </c>
      <c r="AU2" s="13">
        <v>6226</v>
      </c>
      <c r="AV2" s="13">
        <v>6251</v>
      </c>
      <c r="AW2" s="10">
        <v>62511</v>
      </c>
      <c r="AX2" s="10">
        <v>62512</v>
      </c>
      <c r="AY2" s="10">
        <v>62513</v>
      </c>
      <c r="AZ2" s="10">
        <v>626</v>
      </c>
      <c r="BA2" s="13">
        <v>627</v>
      </c>
      <c r="BB2" s="10">
        <v>6335</v>
      </c>
      <c r="BC2" s="10">
        <v>63513</v>
      </c>
      <c r="BD2" s="10">
        <v>6411</v>
      </c>
      <c r="BE2" s="10">
        <v>645</v>
      </c>
      <c r="BF2" s="10">
        <v>646</v>
      </c>
      <c r="BG2" s="10">
        <v>647</v>
      </c>
      <c r="BH2" s="10">
        <v>651</v>
      </c>
      <c r="BI2" s="10">
        <v>6511</v>
      </c>
      <c r="BJ2" s="10">
        <v>652</v>
      </c>
      <c r="BK2" s="10">
        <v>653</v>
      </c>
      <c r="BL2" s="10">
        <v>654</v>
      </c>
      <c r="BM2" s="10">
        <v>655</v>
      </c>
      <c r="BN2" s="10">
        <v>656</v>
      </c>
      <c r="BO2" s="10">
        <v>657</v>
      </c>
      <c r="BP2" s="10">
        <v>671</v>
      </c>
      <c r="BQ2" s="10">
        <v>6713</v>
      </c>
      <c r="BR2" s="240" t="s">
        <v>0</v>
      </c>
      <c r="BS2" s="264" t="s">
        <v>239</v>
      </c>
      <c r="BT2" s="253" t="s">
        <v>1</v>
      </c>
      <c r="BU2" s="254" t="s">
        <v>2</v>
      </c>
      <c r="BV2" s="14"/>
    </row>
    <row r="3" spans="1:74" s="24" customFormat="1" ht="9" customHeight="1" thickBot="1">
      <c r="A3" s="255" t="s">
        <v>137</v>
      </c>
      <c r="B3" s="255"/>
      <c r="C3" s="255"/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12</v>
      </c>
      <c r="N3" s="16" t="s">
        <v>13</v>
      </c>
      <c r="O3" s="16" t="s">
        <v>14</v>
      </c>
      <c r="P3" s="16" t="s">
        <v>15</v>
      </c>
      <c r="Q3" s="17" t="s">
        <v>15</v>
      </c>
      <c r="R3" s="18" t="s">
        <v>16</v>
      </c>
      <c r="S3" s="18" t="s">
        <v>16</v>
      </c>
      <c r="T3" s="18" t="s">
        <v>17</v>
      </c>
      <c r="U3" s="256" t="s">
        <v>18</v>
      </c>
      <c r="V3" s="18" t="s">
        <v>19</v>
      </c>
      <c r="W3" s="16" t="s">
        <v>19</v>
      </c>
      <c r="X3" s="16" t="s">
        <v>17</v>
      </c>
      <c r="Y3" s="257" t="s">
        <v>20</v>
      </c>
      <c r="Z3" s="16" t="s">
        <v>21</v>
      </c>
      <c r="AA3" s="16" t="s">
        <v>22</v>
      </c>
      <c r="AB3" s="240"/>
      <c r="AC3" s="262"/>
      <c r="AD3" s="253"/>
      <c r="AE3" s="260"/>
      <c r="AF3" s="19"/>
      <c r="AG3" s="20" t="s">
        <v>23</v>
      </c>
      <c r="AH3" s="16" t="s">
        <v>24</v>
      </c>
      <c r="AI3" s="16" t="s">
        <v>21</v>
      </c>
      <c r="AJ3" s="16" t="s">
        <v>25</v>
      </c>
      <c r="AK3" s="16" t="s">
        <v>26</v>
      </c>
      <c r="AL3" s="16" t="s">
        <v>27</v>
      </c>
      <c r="AM3" s="16" t="s">
        <v>28</v>
      </c>
      <c r="AN3" s="16" t="s">
        <v>29</v>
      </c>
      <c r="AO3" s="16" t="s">
        <v>30</v>
      </c>
      <c r="AP3" s="16" t="s">
        <v>30</v>
      </c>
      <c r="AQ3" s="16" t="s">
        <v>31</v>
      </c>
      <c r="AR3" s="16" t="s">
        <v>32</v>
      </c>
      <c r="AS3" s="16" t="s">
        <v>32</v>
      </c>
      <c r="AT3" s="16" t="s">
        <v>33</v>
      </c>
      <c r="AU3" s="18" t="s">
        <v>34</v>
      </c>
      <c r="AV3" s="18" t="s">
        <v>34</v>
      </c>
      <c r="AW3" s="16" t="s">
        <v>34</v>
      </c>
      <c r="AX3" s="16" t="s">
        <v>35</v>
      </c>
      <c r="AY3" s="16" t="s">
        <v>36</v>
      </c>
      <c r="AZ3" s="16" t="s">
        <v>34</v>
      </c>
      <c r="BA3" s="16" t="s">
        <v>34</v>
      </c>
      <c r="BB3" s="16" t="s">
        <v>37</v>
      </c>
      <c r="BC3" s="16" t="s">
        <v>38</v>
      </c>
      <c r="BD3" s="258" t="s">
        <v>39</v>
      </c>
      <c r="BE3" s="21" t="s">
        <v>40</v>
      </c>
      <c r="BF3" s="22" t="s">
        <v>34</v>
      </c>
      <c r="BG3" s="21" t="s">
        <v>34</v>
      </c>
      <c r="BH3" s="21" t="s">
        <v>41</v>
      </c>
      <c r="BI3" s="21" t="s">
        <v>42</v>
      </c>
      <c r="BJ3" s="21" t="s">
        <v>41</v>
      </c>
      <c r="BK3" s="21" t="s">
        <v>41</v>
      </c>
      <c r="BL3" s="21" t="s">
        <v>16</v>
      </c>
      <c r="BM3" s="21" t="s">
        <v>43</v>
      </c>
      <c r="BN3" s="21" t="s">
        <v>44</v>
      </c>
      <c r="BO3" s="21" t="s">
        <v>45</v>
      </c>
      <c r="BP3" s="21" t="s">
        <v>40</v>
      </c>
      <c r="BQ3" s="16" t="s">
        <v>22</v>
      </c>
      <c r="BR3" s="240"/>
      <c r="BS3" s="265"/>
      <c r="BT3" s="253"/>
      <c r="BU3" s="254"/>
      <c r="BV3" s="23"/>
    </row>
    <row r="4" spans="1:74" s="8" customFormat="1" ht="9" customHeight="1" thickBot="1">
      <c r="A4" s="255"/>
      <c r="B4" s="255"/>
      <c r="C4" s="255"/>
      <c r="D4" s="15" t="s">
        <v>46</v>
      </c>
      <c r="E4" s="16" t="s">
        <v>47</v>
      </c>
      <c r="F4" s="16"/>
      <c r="G4" s="16" t="s">
        <v>48</v>
      </c>
      <c r="H4" s="16"/>
      <c r="I4" s="16"/>
      <c r="J4" s="16"/>
      <c r="K4" s="16" t="s">
        <v>49</v>
      </c>
      <c r="L4" s="16" t="s">
        <v>50</v>
      </c>
      <c r="M4" s="16" t="s">
        <v>51</v>
      </c>
      <c r="N4" s="16"/>
      <c r="O4" s="16"/>
      <c r="P4" s="16" t="s">
        <v>52</v>
      </c>
      <c r="Q4" s="16" t="s">
        <v>53</v>
      </c>
      <c r="R4" s="18" t="s">
        <v>54</v>
      </c>
      <c r="S4" s="18" t="s">
        <v>54</v>
      </c>
      <c r="T4" s="18" t="s">
        <v>55</v>
      </c>
      <c r="U4" s="256"/>
      <c r="V4" s="18" t="s">
        <v>56</v>
      </c>
      <c r="W4" s="16" t="s">
        <v>56</v>
      </c>
      <c r="X4" s="16" t="s">
        <v>19</v>
      </c>
      <c r="Y4" s="257"/>
      <c r="Z4" s="16" t="s">
        <v>57</v>
      </c>
      <c r="AA4" s="16" t="s">
        <v>58</v>
      </c>
      <c r="AB4" s="240"/>
      <c r="AC4" s="262"/>
      <c r="AD4" s="253"/>
      <c r="AE4" s="260"/>
      <c r="AF4" s="19"/>
      <c r="AG4" s="20" t="s">
        <v>59</v>
      </c>
      <c r="AH4" s="18" t="s">
        <v>60</v>
      </c>
      <c r="AI4" s="18" t="s">
        <v>29</v>
      </c>
      <c r="AJ4" s="18" t="s">
        <v>61</v>
      </c>
      <c r="AK4" s="25"/>
      <c r="AL4" s="18" t="s">
        <v>60</v>
      </c>
      <c r="AM4" s="18" t="s">
        <v>62</v>
      </c>
      <c r="AN4" s="18" t="s">
        <v>63</v>
      </c>
      <c r="AO4" s="18" t="s">
        <v>64</v>
      </c>
      <c r="AP4" s="18" t="s">
        <v>65</v>
      </c>
      <c r="AQ4" s="25"/>
      <c r="AR4" s="16" t="s">
        <v>66</v>
      </c>
      <c r="AS4" s="16" t="s">
        <v>67</v>
      </c>
      <c r="AT4" s="18" t="s">
        <v>68</v>
      </c>
      <c r="AU4" s="16" t="s">
        <v>69</v>
      </c>
      <c r="AV4" s="16" t="s">
        <v>70</v>
      </c>
      <c r="AW4" s="18" t="s">
        <v>71</v>
      </c>
      <c r="AX4" s="18" t="s">
        <v>72</v>
      </c>
      <c r="AY4" s="18" t="s">
        <v>73</v>
      </c>
      <c r="AZ4" s="18" t="s">
        <v>74</v>
      </c>
      <c r="BA4" s="18" t="s">
        <v>75</v>
      </c>
      <c r="BB4" s="16" t="s">
        <v>62</v>
      </c>
      <c r="BC4" s="18" t="s">
        <v>76</v>
      </c>
      <c r="BD4" s="258"/>
      <c r="BE4" s="27" t="s">
        <v>77</v>
      </c>
      <c r="BF4" s="27" t="s">
        <v>78</v>
      </c>
      <c r="BG4" s="27" t="s">
        <v>79</v>
      </c>
      <c r="BH4" s="27" t="s">
        <v>80</v>
      </c>
      <c r="BI4" s="27" t="s">
        <v>81</v>
      </c>
      <c r="BJ4" s="27" t="s">
        <v>80</v>
      </c>
      <c r="BK4" s="27" t="s">
        <v>80</v>
      </c>
      <c r="BL4" s="27" t="s">
        <v>82</v>
      </c>
      <c r="BM4" s="27" t="s">
        <v>83</v>
      </c>
      <c r="BN4" s="27" t="s">
        <v>84</v>
      </c>
      <c r="BO4" s="27" t="s">
        <v>85</v>
      </c>
      <c r="BP4" s="27" t="s">
        <v>86</v>
      </c>
      <c r="BQ4" s="16" t="s">
        <v>87</v>
      </c>
      <c r="BR4" s="240"/>
      <c r="BS4" s="265"/>
      <c r="BT4" s="253"/>
      <c r="BU4" s="254"/>
      <c r="BV4" s="28" t="s">
        <v>4</v>
      </c>
    </row>
    <row r="5" spans="1:74" s="24" customFormat="1" ht="9" customHeight="1" thickBot="1">
      <c r="A5" s="29"/>
      <c r="B5" s="30"/>
      <c r="C5" s="30"/>
      <c r="D5" s="31"/>
      <c r="E5" s="16" t="s">
        <v>88</v>
      </c>
      <c r="F5" s="25"/>
      <c r="G5" s="18" t="s">
        <v>89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90</v>
      </c>
      <c r="S5" s="26" t="s">
        <v>90</v>
      </c>
      <c r="T5" s="25"/>
      <c r="U5" s="256"/>
      <c r="V5" s="18" t="s">
        <v>91</v>
      </c>
      <c r="W5" s="16" t="s">
        <v>44</v>
      </c>
      <c r="X5" s="33"/>
      <c r="Y5" s="257"/>
      <c r="Z5" s="33"/>
      <c r="AA5" s="33"/>
      <c r="AB5" s="240"/>
      <c r="AC5" s="262"/>
      <c r="AD5" s="253"/>
      <c r="AE5" s="260"/>
      <c r="AF5" s="34"/>
      <c r="AG5" s="34"/>
      <c r="AH5" s="16" t="s">
        <v>92</v>
      </c>
      <c r="AI5" s="16"/>
      <c r="AJ5" s="16" t="s">
        <v>63</v>
      </c>
      <c r="AK5" s="16"/>
      <c r="AL5" s="35" t="s">
        <v>93</v>
      </c>
      <c r="AM5" s="16" t="s">
        <v>40</v>
      </c>
      <c r="AN5" s="16"/>
      <c r="AO5" s="16" t="s">
        <v>63</v>
      </c>
      <c r="AP5" s="16" t="s">
        <v>94</v>
      </c>
      <c r="AQ5" s="16"/>
      <c r="AR5" s="36"/>
      <c r="AS5" s="33"/>
      <c r="AT5" s="16"/>
      <c r="AU5" s="18" t="s">
        <v>95</v>
      </c>
      <c r="AV5" s="16" t="s">
        <v>96</v>
      </c>
      <c r="AW5" s="16" t="s">
        <v>62</v>
      </c>
      <c r="AX5" s="16" t="s">
        <v>97</v>
      </c>
      <c r="AY5" s="16"/>
      <c r="AZ5" s="16" t="s">
        <v>98</v>
      </c>
      <c r="BA5" s="16" t="s">
        <v>62</v>
      </c>
      <c r="BB5" s="16" t="s">
        <v>76</v>
      </c>
      <c r="BC5" s="16" t="s">
        <v>99</v>
      </c>
      <c r="BD5" s="258"/>
      <c r="BE5" s="37"/>
      <c r="BF5" s="27" t="s">
        <v>100</v>
      </c>
      <c r="BG5" s="27" t="s">
        <v>101</v>
      </c>
      <c r="BH5" s="27" t="s">
        <v>102</v>
      </c>
      <c r="BI5" s="27" t="s">
        <v>103</v>
      </c>
      <c r="BJ5" s="27" t="s">
        <v>104</v>
      </c>
      <c r="BK5" s="27" t="s">
        <v>105</v>
      </c>
      <c r="BL5" s="27"/>
      <c r="BM5" s="27"/>
      <c r="BN5" s="27" t="s">
        <v>106</v>
      </c>
      <c r="BO5" s="27" t="s">
        <v>107</v>
      </c>
      <c r="BP5" s="27" t="s">
        <v>60</v>
      </c>
      <c r="BQ5" s="16" t="s">
        <v>108</v>
      </c>
      <c r="BR5" s="240"/>
      <c r="BS5" s="265"/>
      <c r="BT5" s="253"/>
      <c r="BU5" s="254"/>
      <c r="BV5" s="28" t="s">
        <v>109</v>
      </c>
    </row>
    <row r="6" spans="1:74" s="8" customFormat="1" ht="9" customHeight="1" thickBot="1">
      <c r="A6" s="259" t="s">
        <v>141</v>
      </c>
      <c r="B6" s="259"/>
      <c r="C6" s="259"/>
      <c r="D6" s="38"/>
      <c r="E6" s="33"/>
      <c r="F6" s="16"/>
      <c r="G6" s="16" t="s">
        <v>111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8" t="s">
        <v>112</v>
      </c>
      <c r="S6" s="18" t="s">
        <v>51</v>
      </c>
      <c r="T6" s="39"/>
      <c r="U6" s="256"/>
      <c r="V6" s="40"/>
      <c r="W6" s="16"/>
      <c r="X6" s="33"/>
      <c r="Y6" s="257"/>
      <c r="Z6" s="25"/>
      <c r="AA6" s="25"/>
      <c r="AB6" s="240"/>
      <c r="AC6" s="262"/>
      <c r="AD6" s="253"/>
      <c r="AE6" s="260"/>
      <c r="AF6" s="41"/>
      <c r="AG6" s="41"/>
      <c r="AH6" s="36"/>
      <c r="AI6" s="36"/>
      <c r="AJ6" s="36"/>
      <c r="AK6" s="36"/>
      <c r="AL6" s="36"/>
      <c r="AM6" s="36"/>
      <c r="AN6" s="36"/>
      <c r="AO6" s="18" t="s">
        <v>56</v>
      </c>
      <c r="AP6" s="18" t="s">
        <v>113</v>
      </c>
      <c r="AQ6" s="25"/>
      <c r="AR6" s="25"/>
      <c r="AS6" s="25"/>
      <c r="AT6" s="36"/>
      <c r="AU6" s="16" t="s">
        <v>72</v>
      </c>
      <c r="AV6" s="36"/>
      <c r="AW6" s="18" t="s">
        <v>114</v>
      </c>
      <c r="AX6" s="25"/>
      <c r="AY6" s="25"/>
      <c r="AZ6" s="16"/>
      <c r="BA6" s="18" t="s">
        <v>115</v>
      </c>
      <c r="BB6" s="18" t="s">
        <v>116</v>
      </c>
      <c r="BC6" s="16" t="s">
        <v>117</v>
      </c>
      <c r="BD6" s="258"/>
      <c r="BE6" s="37"/>
      <c r="BF6" s="27" t="s">
        <v>118</v>
      </c>
      <c r="BG6" s="37"/>
      <c r="BH6" s="27" t="s">
        <v>119</v>
      </c>
      <c r="BI6" s="27" t="s">
        <v>94</v>
      </c>
      <c r="BJ6" s="27"/>
      <c r="BK6" s="27"/>
      <c r="BL6" s="27"/>
      <c r="BM6" s="27"/>
      <c r="BN6" s="27"/>
      <c r="BO6" s="27"/>
      <c r="BP6" s="27" t="s">
        <v>120</v>
      </c>
      <c r="BQ6" s="25"/>
      <c r="BR6" s="240"/>
      <c r="BS6" s="265"/>
      <c r="BT6" s="253"/>
      <c r="BU6" s="254"/>
      <c r="BV6" s="28"/>
    </row>
    <row r="7" spans="1:74" s="24" customFormat="1" ht="9" customHeight="1" thickBot="1">
      <c r="A7" s="259"/>
      <c r="B7" s="259"/>
      <c r="C7" s="259"/>
      <c r="D7" s="31"/>
      <c r="E7" s="3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9"/>
      <c r="T7" s="39"/>
      <c r="U7" s="256"/>
      <c r="V7" s="40"/>
      <c r="W7" s="33"/>
      <c r="X7" s="33"/>
      <c r="Y7" s="257"/>
      <c r="Z7" s="16"/>
      <c r="AA7" s="16"/>
      <c r="AB7" s="240"/>
      <c r="AC7" s="262"/>
      <c r="AD7" s="253"/>
      <c r="AE7" s="260"/>
      <c r="AF7" s="42"/>
      <c r="AG7" s="42"/>
      <c r="AH7" s="33"/>
      <c r="AI7" s="33"/>
      <c r="AJ7" s="33"/>
      <c r="AK7" s="33"/>
      <c r="AL7" s="33"/>
      <c r="AM7" s="33"/>
      <c r="AN7" s="33"/>
      <c r="AO7" s="33"/>
      <c r="AP7" s="33"/>
      <c r="AQ7" s="16"/>
      <c r="AR7" s="16"/>
      <c r="AS7" s="16"/>
      <c r="AT7" s="33"/>
      <c r="AU7" s="16" t="s">
        <v>121</v>
      </c>
      <c r="AV7" s="33"/>
      <c r="AW7" s="16"/>
      <c r="AX7" s="16"/>
      <c r="AY7" s="16"/>
      <c r="AZ7" s="16"/>
      <c r="BA7" s="16"/>
      <c r="BB7" s="16" t="s">
        <v>122</v>
      </c>
      <c r="BC7" s="33"/>
      <c r="BD7" s="258"/>
      <c r="BE7" s="37"/>
      <c r="BF7" s="37"/>
      <c r="BG7" s="37"/>
      <c r="BH7" s="37"/>
      <c r="BI7" s="27" t="s">
        <v>102</v>
      </c>
      <c r="BJ7" s="27"/>
      <c r="BK7" s="27"/>
      <c r="BL7" s="27"/>
      <c r="BM7" s="27"/>
      <c r="BN7" s="27"/>
      <c r="BO7" s="27"/>
      <c r="BP7" s="27"/>
      <c r="BQ7" s="16"/>
      <c r="BR7" s="240"/>
      <c r="BS7" s="265"/>
      <c r="BT7" s="253"/>
      <c r="BU7" s="254"/>
      <c r="BV7" s="23"/>
    </row>
    <row r="8" spans="1:74" s="8" customFormat="1" ht="9" customHeight="1" thickBot="1">
      <c r="A8" s="259"/>
      <c r="B8" s="259"/>
      <c r="C8" s="259"/>
      <c r="D8" s="38"/>
      <c r="E8" s="3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6"/>
      <c r="V8" s="40"/>
      <c r="W8" s="36"/>
      <c r="X8" s="36"/>
      <c r="Y8" s="257"/>
      <c r="Z8" s="36"/>
      <c r="AA8" s="36"/>
      <c r="AB8" s="240"/>
      <c r="AC8" s="262"/>
      <c r="AD8" s="253"/>
      <c r="AE8" s="260"/>
      <c r="AF8" s="41"/>
      <c r="AG8" s="41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16"/>
      <c r="AS8" s="36"/>
      <c r="AT8" s="36"/>
      <c r="AU8" s="36"/>
      <c r="AV8" s="36"/>
      <c r="AW8" s="16"/>
      <c r="AX8" s="16"/>
      <c r="AY8" s="16"/>
      <c r="AZ8" s="16"/>
      <c r="BA8" s="36"/>
      <c r="BB8" s="16"/>
      <c r="BC8" s="36"/>
      <c r="BD8" s="258"/>
      <c r="BE8" s="37"/>
      <c r="BF8" s="37"/>
      <c r="BG8" s="37"/>
      <c r="BH8" s="37"/>
      <c r="BI8" s="27" t="s">
        <v>119</v>
      </c>
      <c r="BJ8" s="27"/>
      <c r="BK8" s="27"/>
      <c r="BL8" s="27"/>
      <c r="BM8" s="27"/>
      <c r="BN8" s="27"/>
      <c r="BO8" s="27"/>
      <c r="BP8" s="27"/>
      <c r="BQ8" s="16"/>
      <c r="BR8" s="240"/>
      <c r="BS8" s="265"/>
      <c r="BT8" s="253"/>
      <c r="BU8" s="254"/>
      <c r="BV8" s="43"/>
    </row>
    <row r="9" spans="1:74" ht="9" customHeight="1">
      <c r="A9" s="44" t="s">
        <v>123</v>
      </c>
      <c r="B9" s="45" t="s">
        <v>124</v>
      </c>
      <c r="C9" s="46" t="s">
        <v>125</v>
      </c>
      <c r="D9" s="47"/>
      <c r="E9" s="4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39"/>
      <c r="U9" s="256"/>
      <c r="V9" s="40"/>
      <c r="W9" s="48"/>
      <c r="X9" s="48"/>
      <c r="Y9" s="257"/>
      <c r="Z9" s="33"/>
      <c r="AA9" s="33"/>
      <c r="AB9" s="240"/>
      <c r="AC9" s="263"/>
      <c r="AD9" s="253"/>
      <c r="AE9" s="260"/>
      <c r="AF9" s="49"/>
      <c r="AG9" s="49"/>
      <c r="AH9" s="50"/>
      <c r="AI9" s="33"/>
      <c r="AJ9" s="33"/>
      <c r="AK9" s="33"/>
      <c r="AL9" s="33"/>
      <c r="AM9" s="33"/>
      <c r="AN9" s="33"/>
      <c r="AO9" s="33"/>
      <c r="AP9" s="33"/>
      <c r="AQ9" s="48"/>
      <c r="AR9" s="51"/>
      <c r="AS9" s="48"/>
      <c r="AT9" s="51"/>
      <c r="AU9" s="51"/>
      <c r="AV9" s="51"/>
      <c r="AW9" s="52"/>
      <c r="AX9" s="50"/>
      <c r="AY9" s="51"/>
      <c r="AZ9" s="52"/>
      <c r="BA9" s="51"/>
      <c r="BB9" s="51"/>
      <c r="BC9" s="51"/>
      <c r="BD9" s="258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2"/>
      <c r="BR9" s="240"/>
      <c r="BS9" s="266"/>
      <c r="BT9" s="253"/>
      <c r="BU9" s="254"/>
      <c r="BV9" s="54"/>
    </row>
    <row r="10" spans="1:74" ht="9" customHeight="1">
      <c r="A10" s="55"/>
      <c r="B10" s="56"/>
      <c r="C10" s="56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>
        <v>16</v>
      </c>
      <c r="T10" s="56">
        <v>17</v>
      </c>
      <c r="U10" s="56">
        <v>18</v>
      </c>
      <c r="V10" s="56">
        <v>19</v>
      </c>
      <c r="W10" s="56">
        <v>20</v>
      </c>
      <c r="X10" s="56">
        <v>21</v>
      </c>
      <c r="Y10" s="56">
        <v>22</v>
      </c>
      <c r="Z10" s="56">
        <v>23</v>
      </c>
      <c r="AA10" s="56">
        <v>24</v>
      </c>
      <c r="AB10" s="56">
        <v>25</v>
      </c>
      <c r="AC10" s="56"/>
      <c r="AD10" s="56">
        <v>26</v>
      </c>
      <c r="AE10" s="57">
        <v>27</v>
      </c>
      <c r="AF10" s="58" t="s">
        <v>126</v>
      </c>
      <c r="AG10" s="58">
        <v>28</v>
      </c>
      <c r="AH10" s="56">
        <v>29</v>
      </c>
      <c r="AI10" s="56">
        <v>30</v>
      </c>
      <c r="AJ10" s="56">
        <v>31</v>
      </c>
      <c r="AK10" s="56">
        <v>32</v>
      </c>
      <c r="AL10" s="56">
        <v>33</v>
      </c>
      <c r="AM10" s="56">
        <v>34</v>
      </c>
      <c r="AN10" s="56">
        <v>35</v>
      </c>
      <c r="AO10" s="56">
        <v>36</v>
      </c>
      <c r="AP10" s="56">
        <v>37</v>
      </c>
      <c r="AQ10" s="56">
        <v>38</v>
      </c>
      <c r="AR10" s="56">
        <v>39</v>
      </c>
      <c r="AS10" s="56">
        <v>40</v>
      </c>
      <c r="AT10" s="56">
        <v>41</v>
      </c>
      <c r="AU10" s="56">
        <v>42</v>
      </c>
      <c r="AV10" s="56">
        <v>43</v>
      </c>
      <c r="AW10" s="56">
        <v>44</v>
      </c>
      <c r="AX10" s="56">
        <v>45</v>
      </c>
      <c r="AY10" s="56">
        <v>46</v>
      </c>
      <c r="AZ10" s="56">
        <v>47</v>
      </c>
      <c r="BA10" s="56">
        <v>48</v>
      </c>
      <c r="BB10" s="56">
        <v>49</v>
      </c>
      <c r="BC10" s="56">
        <v>50</v>
      </c>
      <c r="BD10" s="56">
        <v>51</v>
      </c>
      <c r="BE10" s="56">
        <v>52</v>
      </c>
      <c r="BF10" s="56">
        <v>53</v>
      </c>
      <c r="BG10" s="56">
        <v>54</v>
      </c>
      <c r="BH10" s="56">
        <v>55</v>
      </c>
      <c r="BI10" s="56">
        <v>56</v>
      </c>
      <c r="BJ10" s="56">
        <v>57</v>
      </c>
      <c r="BK10" s="56">
        <v>58</v>
      </c>
      <c r="BL10" s="56">
        <v>59</v>
      </c>
      <c r="BM10" s="56">
        <v>60</v>
      </c>
      <c r="BN10" s="56">
        <v>61</v>
      </c>
      <c r="BO10" s="56">
        <v>62</v>
      </c>
      <c r="BP10" s="56">
        <v>63</v>
      </c>
      <c r="BQ10" s="56">
        <v>64</v>
      </c>
      <c r="BR10" s="56">
        <v>65</v>
      </c>
      <c r="BS10" s="56"/>
      <c r="BT10" s="56">
        <v>66</v>
      </c>
      <c r="BU10" s="56">
        <v>67</v>
      </c>
      <c r="BV10" s="57">
        <v>68</v>
      </c>
    </row>
    <row r="11" spans="1:74" s="66" customFormat="1" ht="10.5" customHeight="1">
      <c r="A11" s="239" t="s">
        <v>127</v>
      </c>
      <c r="B11" s="239"/>
      <c r="C11" s="59" t="s">
        <v>128</v>
      </c>
      <c r="D11" s="59">
        <f>SUM(Avril!D44)</f>
        <v>0</v>
      </c>
      <c r="E11" s="64">
        <f>SUM(Avril!E44)</f>
        <v>0</v>
      </c>
      <c r="F11" s="64">
        <f>SUM(Avril!F44)</f>
        <v>0</v>
      </c>
      <c r="G11" s="64">
        <f>SUM(Avril!G44)</f>
        <v>0</v>
      </c>
      <c r="H11" s="64">
        <f>SUM(Avril!H44)</f>
        <v>0</v>
      </c>
      <c r="I11" s="64">
        <f>SUM(Avril!I44)</f>
        <v>0</v>
      </c>
      <c r="J11" s="64">
        <f>SUM(Avril!J44)</f>
        <v>0</v>
      </c>
      <c r="K11" s="64">
        <f>SUM(Avril!K44)</f>
        <v>0</v>
      </c>
      <c r="L11" s="64">
        <f>SUM(Avril!L44)</f>
        <v>0</v>
      </c>
      <c r="M11" s="64">
        <f>SUM(Avril!M44)</f>
        <v>0</v>
      </c>
      <c r="N11" s="64">
        <f>SUM(Avril!N44)</f>
        <v>0</v>
      </c>
      <c r="O11" s="64">
        <f>SUM(Avril!O44)</f>
        <v>0</v>
      </c>
      <c r="P11" s="64">
        <f>SUM(Avril!P44)</f>
        <v>0</v>
      </c>
      <c r="Q11" s="64">
        <f>SUM(Avril!Q44)</f>
        <v>0</v>
      </c>
      <c r="R11" s="64">
        <f>SUM(Avril!R44)</f>
        <v>0</v>
      </c>
      <c r="S11" s="64">
        <f>SUM(Avril!S44)</f>
        <v>0</v>
      </c>
      <c r="T11" s="64">
        <f>SUM(Avril!T44)</f>
        <v>0</v>
      </c>
      <c r="U11" s="64">
        <f>SUM(Avril!U44)</f>
        <v>0</v>
      </c>
      <c r="V11" s="64">
        <f>SUM(Avril!V44)</f>
        <v>0</v>
      </c>
      <c r="W11" s="64">
        <f>SUM(Avril!W44)</f>
        <v>0</v>
      </c>
      <c r="X11" s="64">
        <f>SUM(Avril!X44)</f>
        <v>0</v>
      </c>
      <c r="Y11" s="64">
        <f>SUM(Avril!Y44)</f>
        <v>0</v>
      </c>
      <c r="Z11" s="64">
        <f>SUM(Avril!Z44)</f>
        <v>0</v>
      </c>
      <c r="AA11" s="64">
        <f>SUM(Avril!AA44)</f>
        <v>0</v>
      </c>
      <c r="AB11" s="64">
        <f>SUM(Avril!AB44)</f>
        <v>0</v>
      </c>
      <c r="AC11" s="64">
        <f>SUM(Avril!AC44)</f>
        <v>0</v>
      </c>
      <c r="AD11" s="64">
        <f>SUM(Avril!AD44)</f>
        <v>0</v>
      </c>
      <c r="AE11" s="64">
        <f>SUM(Avril!AE44)</f>
        <v>0</v>
      </c>
      <c r="AF11" s="61"/>
      <c r="AG11" s="61">
        <f>SUM(Avril!AG44)</f>
        <v>0</v>
      </c>
      <c r="AH11" s="63">
        <f>SUM(Avril!AH44)</f>
        <v>0</v>
      </c>
      <c r="AI11" s="63">
        <f>SUM(Avril!AI44)</f>
        <v>0</v>
      </c>
      <c r="AJ11" s="63">
        <f>SUM(Avril!AJ44)</f>
        <v>0</v>
      </c>
      <c r="AK11" s="63">
        <f>SUM(Avril!AK44)</f>
        <v>0</v>
      </c>
      <c r="AL11" s="63">
        <f>SUM(Avril!AL44)</f>
        <v>0</v>
      </c>
      <c r="AM11" s="63">
        <f>SUM(Avril!AM44)</f>
        <v>0</v>
      </c>
      <c r="AN11" s="63">
        <f>SUM(Avril!AN44)</f>
        <v>0</v>
      </c>
      <c r="AO11" s="63">
        <f>SUM(Avril!AO44)</f>
        <v>0</v>
      </c>
      <c r="AP11" s="63">
        <f>SUM(Avril!AP44)</f>
        <v>0</v>
      </c>
      <c r="AQ11" s="63">
        <f>SUM(Avril!AQ44)</f>
        <v>0</v>
      </c>
      <c r="AR11" s="63">
        <f>SUM(Avril!AR44)</f>
        <v>0</v>
      </c>
      <c r="AS11" s="63">
        <f>SUM(Avril!AS44)</f>
        <v>0</v>
      </c>
      <c r="AT11" s="63">
        <f>SUM(Avril!AT44)</f>
        <v>0</v>
      </c>
      <c r="AU11" s="63">
        <f>SUM(Avril!AU44)</f>
        <v>0</v>
      </c>
      <c r="AV11" s="63">
        <f>SUM(Avril!AV44)</f>
        <v>0</v>
      </c>
      <c r="AW11" s="63">
        <f>SUM(Avril!AW44)</f>
        <v>0</v>
      </c>
      <c r="AX11" s="63">
        <f>SUM(Avril!AX44)</f>
        <v>0</v>
      </c>
      <c r="AY11" s="63">
        <f>SUM(Avril!AY44)</f>
        <v>0</v>
      </c>
      <c r="AZ11" s="63">
        <f>SUM(Avril!AZ44)</f>
        <v>0</v>
      </c>
      <c r="BA11" s="63">
        <f>SUM(Avril!BA44)</f>
        <v>0</v>
      </c>
      <c r="BB11" s="63">
        <f>SUM(Avril!BB44)</f>
        <v>0</v>
      </c>
      <c r="BC11" s="63">
        <f>SUM(Avril!BC44)</f>
        <v>0</v>
      </c>
      <c r="BD11" s="63">
        <f>SUM(Avril!BD44)</f>
        <v>0</v>
      </c>
      <c r="BE11" s="63">
        <f>SUM(Avril!BE44)</f>
        <v>0</v>
      </c>
      <c r="BF11" s="63">
        <f>SUM(Avril!BF44)</f>
        <v>0</v>
      </c>
      <c r="BG11" s="63">
        <f>SUM(Avril!BG44)</f>
        <v>0</v>
      </c>
      <c r="BH11" s="63">
        <f>SUM(Avril!BH44)</f>
        <v>0</v>
      </c>
      <c r="BI11" s="63">
        <f>SUM(Avril!BI44)</f>
        <v>0</v>
      </c>
      <c r="BJ11" s="63">
        <f>SUM(Avril!BJ44)</f>
        <v>0</v>
      </c>
      <c r="BK11" s="63">
        <f>SUM(Avril!BK44)</f>
        <v>0</v>
      </c>
      <c r="BL11" s="63">
        <f>SUM(Avril!BL44)</f>
        <v>0</v>
      </c>
      <c r="BM11" s="63">
        <f>SUM(Avril!BM44)</f>
        <v>0</v>
      </c>
      <c r="BN11" s="63">
        <f>SUM(Avril!BN44)</f>
        <v>0</v>
      </c>
      <c r="BO11" s="63">
        <f>SUM(Avril!BO44)</f>
        <v>0</v>
      </c>
      <c r="BP11" s="63">
        <f>SUM(Avril!BP44)</f>
        <v>0</v>
      </c>
      <c r="BQ11" s="63">
        <f>SUM(Avril!BQ44)</f>
        <v>0</v>
      </c>
      <c r="BR11" s="63">
        <f>SUM(Avril!BR44)</f>
        <v>0</v>
      </c>
      <c r="BS11" s="63">
        <f>SUM(Avril!BS44)</f>
        <v>0</v>
      </c>
      <c r="BT11" s="63">
        <f>SUM(Avril!BT44)</f>
        <v>0</v>
      </c>
      <c r="BU11" s="64">
        <f>SUM(Avril!BU44)</f>
        <v>0</v>
      </c>
      <c r="BV11" s="65">
        <f>SUM(Avril!BV44)</f>
        <v>0</v>
      </c>
    </row>
    <row r="12" spans="1:74" s="77" customFormat="1" ht="10.5" customHeight="1">
      <c r="A12" s="67"/>
      <c r="B12" s="68"/>
      <c r="C12" s="69"/>
      <c r="D12" s="70" t="str">
        <f t="shared" ref="D12:D42" si="0">IF(SUM(E12:AA12)=0,"",SUM(E12:AA12))</f>
        <v/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 t="str">
        <f t="shared" ref="AF12:AF42" si="1">IF(B12=0,"",B12)</f>
        <v/>
      </c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6">
        <f t="shared" ref="BV12:BV42" si="2">(SUM(AG12:BQ12))</f>
        <v>0</v>
      </c>
    </row>
    <row r="13" spans="1:74" s="83" customFormat="1" ht="10.5" customHeight="1">
      <c r="A13" s="67"/>
      <c r="B13" s="68"/>
      <c r="C13" s="68"/>
      <c r="D13" s="70" t="str">
        <f t="shared" si="0"/>
        <v/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73" t="str">
        <f t="shared" si="1"/>
        <v/>
      </c>
      <c r="AG13" s="80"/>
      <c r="AH13" s="81"/>
      <c r="AI13" s="81"/>
      <c r="AJ13" s="81"/>
      <c r="AK13" s="81"/>
      <c r="AL13" s="81"/>
      <c r="AM13" s="81"/>
      <c r="AN13" s="81"/>
      <c r="AO13" s="81"/>
      <c r="AP13" s="81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82">
        <f t="shared" si="2"/>
        <v>0</v>
      </c>
    </row>
    <row r="14" spans="1:74" s="77" customFormat="1" ht="10.5" customHeight="1">
      <c r="A14" s="67"/>
      <c r="B14" s="68"/>
      <c r="C14" s="68"/>
      <c r="D14" s="70" t="str">
        <f t="shared" si="0"/>
        <v/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73" t="str">
        <f t="shared" si="1"/>
        <v/>
      </c>
      <c r="AG14" s="80"/>
      <c r="AH14" s="81"/>
      <c r="AI14" s="81"/>
      <c r="AJ14" s="81"/>
      <c r="AK14" s="81"/>
      <c r="AL14" s="81"/>
      <c r="AM14" s="81"/>
      <c r="AN14" s="81"/>
      <c r="AO14" s="81"/>
      <c r="AP14" s="81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82">
        <f t="shared" si="2"/>
        <v>0</v>
      </c>
    </row>
    <row r="15" spans="1:74" s="83" customFormat="1" ht="10.5" customHeight="1">
      <c r="A15" s="67"/>
      <c r="B15" s="68"/>
      <c r="C15" s="68"/>
      <c r="D15" s="70" t="str">
        <f t="shared" si="0"/>
        <v/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73" t="str">
        <f t="shared" si="1"/>
        <v/>
      </c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82">
        <f t="shared" si="2"/>
        <v>0</v>
      </c>
    </row>
    <row r="16" spans="1:74" s="77" customFormat="1" ht="10.5" customHeight="1">
      <c r="A16" s="67"/>
      <c r="B16" s="68"/>
      <c r="C16" s="84"/>
      <c r="D16" s="70" t="str">
        <f t="shared" si="0"/>
        <v/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73" t="str">
        <f t="shared" si="1"/>
        <v/>
      </c>
      <c r="AG16" s="80"/>
      <c r="AH16" s="81"/>
      <c r="AI16" s="81"/>
      <c r="AJ16" s="81"/>
      <c r="AK16" s="81"/>
      <c r="AL16" s="81"/>
      <c r="AM16" s="81"/>
      <c r="AN16" s="81"/>
      <c r="AO16" s="81"/>
      <c r="AP16" s="81"/>
      <c r="AQ16" s="78"/>
      <c r="AR16" s="78"/>
      <c r="AS16" s="78"/>
      <c r="AT16" s="78"/>
      <c r="AU16" s="78"/>
      <c r="AV16" s="78"/>
      <c r="AW16" s="78"/>
      <c r="AX16" s="85"/>
      <c r="AY16" s="85"/>
      <c r="AZ16" s="85"/>
      <c r="BA16" s="85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82">
        <f t="shared" si="2"/>
        <v>0</v>
      </c>
    </row>
    <row r="17" spans="1:82" s="83" customFormat="1" ht="10.5" customHeight="1">
      <c r="A17" s="67"/>
      <c r="B17" s="68"/>
      <c r="C17" s="69"/>
      <c r="D17" s="70" t="str">
        <f t="shared" si="0"/>
        <v/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73" t="str">
        <f t="shared" si="1"/>
        <v/>
      </c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78"/>
      <c r="AR17" s="78"/>
      <c r="AS17" s="78"/>
      <c r="AT17" s="78"/>
      <c r="AU17" s="78"/>
      <c r="AV17" s="78"/>
      <c r="AW17" s="78"/>
      <c r="AX17" s="85"/>
      <c r="AY17" s="85"/>
      <c r="AZ17" s="85"/>
      <c r="BA17" s="85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82">
        <f t="shared" si="2"/>
        <v>0</v>
      </c>
    </row>
    <row r="18" spans="1:82" s="92" customFormat="1" ht="10.5" customHeight="1">
      <c r="A18" s="86"/>
      <c r="B18" s="87"/>
      <c r="C18" s="69"/>
      <c r="D18" s="70" t="str">
        <f t="shared" si="0"/>
        <v/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154"/>
      <c r="AF18" s="89" t="str">
        <f t="shared" si="1"/>
        <v/>
      </c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2">
        <f t="shared" si="2"/>
        <v>0</v>
      </c>
    </row>
    <row r="19" spans="1:82" s="83" customFormat="1" ht="10.5" customHeight="1">
      <c r="A19" s="67"/>
      <c r="B19" s="68"/>
      <c r="C19" s="69"/>
      <c r="D19" s="70" t="str">
        <f t="shared" si="0"/>
        <v/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73" t="str">
        <f t="shared" si="1"/>
        <v/>
      </c>
      <c r="AG19" s="80"/>
      <c r="AH19" s="81"/>
      <c r="AI19" s="81"/>
      <c r="AJ19" s="81"/>
      <c r="AK19" s="81"/>
      <c r="AL19" s="81"/>
      <c r="AM19" s="81"/>
      <c r="AN19" s="81"/>
      <c r="AO19" s="81"/>
      <c r="AP19" s="81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82">
        <f t="shared" si="2"/>
        <v>0</v>
      </c>
    </row>
    <row r="20" spans="1:82" s="94" customFormat="1" ht="10.5" customHeight="1">
      <c r="A20" s="67"/>
      <c r="B20" s="68"/>
      <c r="C20" s="69"/>
      <c r="D20" s="70" t="str">
        <f t="shared" si="0"/>
        <v/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93"/>
      <c r="AF20" s="73" t="str">
        <f t="shared" si="1"/>
        <v/>
      </c>
      <c r="AG20" s="80"/>
      <c r="AH20" s="81"/>
      <c r="AI20" s="81"/>
      <c r="AJ20" s="81"/>
      <c r="AK20" s="81"/>
      <c r="AL20" s="81"/>
      <c r="AM20" s="81"/>
      <c r="AN20" s="81"/>
      <c r="AO20" s="81"/>
      <c r="AP20" s="81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82">
        <f t="shared" si="2"/>
        <v>0</v>
      </c>
    </row>
    <row r="21" spans="1:82" s="94" customFormat="1" ht="10.5" customHeight="1">
      <c r="A21" s="67"/>
      <c r="B21" s="68"/>
      <c r="C21" s="69"/>
      <c r="D21" s="70" t="str">
        <f t="shared" si="0"/>
        <v/>
      </c>
      <c r="E21" s="7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5"/>
      <c r="Y21" s="85"/>
      <c r="Z21" s="85"/>
      <c r="AA21" s="85"/>
      <c r="AB21" s="85"/>
      <c r="AC21" s="85"/>
      <c r="AD21" s="85"/>
      <c r="AE21" s="96"/>
      <c r="AF21" s="73" t="str">
        <f t="shared" si="1"/>
        <v/>
      </c>
      <c r="AG21" s="80"/>
      <c r="AH21" s="81"/>
      <c r="AI21" s="81"/>
      <c r="AJ21" s="81"/>
      <c r="AK21" s="81"/>
      <c r="AL21" s="81"/>
      <c r="AM21" s="81"/>
      <c r="AN21" s="81"/>
      <c r="AO21" s="81"/>
      <c r="AP21" s="81"/>
      <c r="AQ21" s="78"/>
      <c r="AR21" s="78"/>
      <c r="AS21" s="78"/>
      <c r="AT21" s="78"/>
      <c r="AU21" s="78"/>
      <c r="AV21" s="85"/>
      <c r="AW21" s="85"/>
      <c r="AX21" s="78"/>
      <c r="AY21" s="78"/>
      <c r="AZ21" s="78"/>
      <c r="BA21" s="78"/>
      <c r="BB21" s="78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78"/>
      <c r="BV21" s="82">
        <f t="shared" si="2"/>
        <v>0</v>
      </c>
    </row>
    <row r="22" spans="1:82" s="94" customFormat="1" ht="10.5" customHeight="1">
      <c r="A22" s="67"/>
      <c r="B22" s="68"/>
      <c r="C22" s="69"/>
      <c r="D22" s="70" t="str">
        <f t="shared" si="0"/>
        <v/>
      </c>
      <c r="E22" s="7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7"/>
      <c r="X22" s="97"/>
      <c r="Y22" s="97"/>
      <c r="Z22" s="85"/>
      <c r="AA22" s="85"/>
      <c r="AB22" s="85"/>
      <c r="AC22" s="85"/>
      <c r="AD22" s="85"/>
      <c r="AE22" s="96"/>
      <c r="AF22" s="73" t="str">
        <f t="shared" si="1"/>
        <v/>
      </c>
      <c r="AG22" s="80"/>
      <c r="AH22" s="81"/>
      <c r="AI22" s="81"/>
      <c r="AJ22" s="81"/>
      <c r="AK22" s="81"/>
      <c r="AL22" s="81"/>
      <c r="AM22" s="81"/>
      <c r="AN22" s="81"/>
      <c r="AO22" s="81"/>
      <c r="AP22" s="81"/>
      <c r="AQ22" s="78"/>
      <c r="AR22" s="78"/>
      <c r="AS22" s="78"/>
      <c r="AT22" s="78"/>
      <c r="AU22" s="78"/>
      <c r="AV22" s="85"/>
      <c r="AW22" s="85"/>
      <c r="AX22" s="85"/>
      <c r="AY22" s="85"/>
      <c r="AZ22" s="85"/>
      <c r="BA22" s="85"/>
      <c r="BB22" s="78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78"/>
      <c r="BV22" s="82">
        <f t="shared" si="2"/>
        <v>0</v>
      </c>
    </row>
    <row r="23" spans="1:82" s="94" customFormat="1" ht="10.5" customHeight="1">
      <c r="A23" s="67"/>
      <c r="B23" s="68"/>
      <c r="C23" s="69"/>
      <c r="D23" s="70" t="str">
        <f t="shared" si="0"/>
        <v/>
      </c>
      <c r="E23" s="78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96"/>
      <c r="AF23" s="73" t="str">
        <f t="shared" si="1"/>
        <v/>
      </c>
      <c r="AG23" s="80"/>
      <c r="AH23" s="81"/>
      <c r="AI23" s="81"/>
      <c r="AJ23" s="81"/>
      <c r="AK23" s="81"/>
      <c r="AL23" s="81"/>
      <c r="AM23" s="81"/>
      <c r="AN23" s="81"/>
      <c r="AO23" s="81"/>
      <c r="AP23" s="81"/>
      <c r="AQ23" s="78"/>
      <c r="AR23" s="78"/>
      <c r="AS23" s="78"/>
      <c r="AT23" s="78"/>
      <c r="AU23" s="78"/>
      <c r="AV23" s="85"/>
      <c r="AW23" s="85"/>
      <c r="AX23" s="85"/>
      <c r="AY23" s="85"/>
      <c r="AZ23" s="85"/>
      <c r="BA23" s="85"/>
      <c r="BB23" s="78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78"/>
      <c r="BV23" s="82">
        <f t="shared" si="2"/>
        <v>0</v>
      </c>
    </row>
    <row r="24" spans="1:82" s="94" customFormat="1" ht="10.5" customHeight="1">
      <c r="A24" s="67"/>
      <c r="B24" s="68"/>
      <c r="C24" s="69"/>
      <c r="D24" s="70" t="str">
        <f t="shared" si="0"/>
        <v/>
      </c>
      <c r="E24" s="7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96"/>
      <c r="AF24" s="73" t="str">
        <f t="shared" si="1"/>
        <v/>
      </c>
      <c r="AG24" s="80"/>
      <c r="AH24" s="81"/>
      <c r="AI24" s="81"/>
      <c r="AJ24" s="81"/>
      <c r="AK24" s="81"/>
      <c r="AL24" s="81"/>
      <c r="AM24" s="81"/>
      <c r="AN24" s="81"/>
      <c r="AO24" s="81"/>
      <c r="AP24" s="81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78"/>
      <c r="BV24" s="82">
        <f t="shared" si="2"/>
        <v>0</v>
      </c>
    </row>
    <row r="25" spans="1:82" s="94" customFormat="1" ht="10.5" customHeight="1">
      <c r="A25" s="67"/>
      <c r="B25" s="68"/>
      <c r="C25" s="69"/>
      <c r="D25" s="70" t="str">
        <f t="shared" si="0"/>
        <v/>
      </c>
      <c r="E25" s="7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96"/>
      <c r="AF25" s="73" t="str">
        <f t="shared" si="1"/>
        <v/>
      </c>
      <c r="AG25" s="80"/>
      <c r="AH25" s="81"/>
      <c r="AI25" s="81"/>
      <c r="AJ25" s="81"/>
      <c r="AK25" s="81"/>
      <c r="AL25" s="81"/>
      <c r="AM25" s="81"/>
      <c r="AN25" s="81"/>
      <c r="AO25" s="81"/>
      <c r="AP25" s="81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78"/>
      <c r="BV25" s="82">
        <f t="shared" si="2"/>
        <v>0</v>
      </c>
    </row>
    <row r="26" spans="1:82" s="94" customFormat="1" ht="10.5" customHeight="1">
      <c r="A26" s="67"/>
      <c r="B26" s="68"/>
      <c r="C26" s="69"/>
      <c r="D26" s="70" t="str">
        <f t="shared" si="0"/>
        <v/>
      </c>
      <c r="E26" s="7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96"/>
      <c r="AF26" s="73" t="str">
        <f t="shared" si="1"/>
        <v/>
      </c>
      <c r="AG26" s="80"/>
      <c r="AH26" s="81"/>
      <c r="AI26" s="81"/>
      <c r="AJ26" s="81"/>
      <c r="AK26" s="81"/>
      <c r="AL26" s="81"/>
      <c r="AM26" s="81"/>
      <c r="AN26" s="81"/>
      <c r="AO26" s="81"/>
      <c r="AP26" s="81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78"/>
      <c r="BV26" s="82">
        <f t="shared" si="2"/>
        <v>0</v>
      </c>
    </row>
    <row r="27" spans="1:82" s="94" customFormat="1" ht="10.5" customHeight="1">
      <c r="A27" s="67"/>
      <c r="B27" s="68"/>
      <c r="C27" s="69"/>
      <c r="D27" s="70" t="str">
        <f t="shared" si="0"/>
        <v/>
      </c>
      <c r="E27" s="7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96"/>
      <c r="AF27" s="73" t="str">
        <f t="shared" si="1"/>
        <v/>
      </c>
      <c r="AG27" s="80"/>
      <c r="AH27" s="81"/>
      <c r="AI27" s="81"/>
      <c r="AJ27" s="81"/>
      <c r="AK27" s="81"/>
      <c r="AL27" s="81"/>
      <c r="AM27" s="81"/>
      <c r="AN27" s="81"/>
      <c r="AO27" s="81"/>
      <c r="AP27" s="81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78"/>
      <c r="BV27" s="82">
        <f t="shared" si="2"/>
        <v>0</v>
      </c>
    </row>
    <row r="28" spans="1:82" s="94" customFormat="1" ht="10.5" customHeight="1">
      <c r="A28" s="67"/>
      <c r="B28" s="68"/>
      <c r="C28" s="69"/>
      <c r="D28" s="70" t="str">
        <f t="shared" si="0"/>
        <v/>
      </c>
      <c r="E28" s="7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96"/>
      <c r="AF28" s="73" t="str">
        <f t="shared" si="1"/>
        <v/>
      </c>
      <c r="AG28" s="80"/>
      <c r="AH28" s="81"/>
      <c r="AI28" s="81"/>
      <c r="AJ28" s="81"/>
      <c r="AK28" s="81"/>
      <c r="AL28" s="81"/>
      <c r="AM28" s="81"/>
      <c r="AN28" s="81"/>
      <c r="AO28" s="81"/>
      <c r="AP28" s="81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78"/>
      <c r="BV28" s="82">
        <f t="shared" si="2"/>
        <v>0</v>
      </c>
    </row>
    <row r="29" spans="1:82" s="94" customFormat="1" ht="10.5" customHeight="1">
      <c r="A29" s="67"/>
      <c r="B29" s="68"/>
      <c r="C29" s="69"/>
      <c r="D29" s="70" t="str">
        <f t="shared" si="0"/>
        <v/>
      </c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96"/>
      <c r="AF29" s="73" t="str">
        <f t="shared" si="1"/>
        <v/>
      </c>
      <c r="AG29" s="102"/>
      <c r="AH29" s="103"/>
      <c r="AI29" s="103"/>
      <c r="AJ29" s="103"/>
      <c r="AK29" s="103"/>
      <c r="AL29" s="103"/>
      <c r="AM29" s="103"/>
      <c r="AN29" s="103"/>
      <c r="AO29" s="103"/>
      <c r="AP29" s="103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0"/>
      <c r="BV29" s="82">
        <f t="shared" si="2"/>
        <v>0</v>
      </c>
    </row>
    <row r="30" spans="1:82" s="110" customFormat="1" ht="10.5" customHeight="1">
      <c r="A30" s="67"/>
      <c r="B30" s="68"/>
      <c r="C30" s="69"/>
      <c r="D30" s="70" t="str">
        <f t="shared" si="0"/>
        <v/>
      </c>
      <c r="E30" s="78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96"/>
      <c r="AF30" s="73" t="str">
        <f t="shared" si="1"/>
        <v/>
      </c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78"/>
      <c r="BV30" s="105">
        <f t="shared" si="2"/>
        <v>0</v>
      </c>
      <c r="BW30" s="106"/>
      <c r="BX30" s="108"/>
      <c r="BY30" s="108"/>
      <c r="BZ30" s="108"/>
      <c r="CA30" s="108"/>
      <c r="CB30" s="108"/>
      <c r="CC30" s="108"/>
      <c r="CD30" s="108"/>
    </row>
    <row r="31" spans="1:82" s="110" customFormat="1" ht="10.5" customHeight="1">
      <c r="A31" s="67"/>
      <c r="B31" s="68"/>
      <c r="C31" s="69"/>
      <c r="D31" s="70" t="str">
        <f t="shared" si="0"/>
        <v/>
      </c>
      <c r="E31" s="78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12"/>
      <c r="W31" s="85"/>
      <c r="X31" s="85"/>
      <c r="Y31" s="85"/>
      <c r="Z31" s="85"/>
      <c r="AA31" s="85"/>
      <c r="AB31" s="85"/>
      <c r="AC31" s="85"/>
      <c r="AD31" s="85"/>
      <c r="AE31" s="96"/>
      <c r="AF31" s="73" t="str">
        <f t="shared" si="1"/>
        <v/>
      </c>
      <c r="AG31" s="80"/>
      <c r="AH31" s="81"/>
      <c r="AI31" s="81"/>
      <c r="AJ31" s="81"/>
      <c r="AK31" s="81"/>
      <c r="AL31" s="81"/>
      <c r="AM31" s="81"/>
      <c r="AN31" s="81"/>
      <c r="AO31" s="81"/>
      <c r="AP31" s="81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78"/>
      <c r="BV31" s="105">
        <f t="shared" si="2"/>
        <v>0</v>
      </c>
      <c r="BW31" s="106"/>
      <c r="BX31" s="108"/>
      <c r="BY31" s="108"/>
      <c r="BZ31" s="108"/>
      <c r="CA31" s="108"/>
      <c r="CB31" s="108"/>
      <c r="CC31" s="108"/>
      <c r="CD31" s="108"/>
    </row>
    <row r="32" spans="1:82" s="110" customFormat="1" ht="10.5" customHeight="1">
      <c r="A32" s="67"/>
      <c r="B32" s="68"/>
      <c r="C32" s="69"/>
      <c r="D32" s="70" t="str">
        <f t="shared" si="0"/>
        <v/>
      </c>
      <c r="E32" s="7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12"/>
      <c r="W32" s="85"/>
      <c r="X32" s="85"/>
      <c r="Y32" s="85"/>
      <c r="Z32" s="85"/>
      <c r="AA32" s="85"/>
      <c r="AB32" s="85"/>
      <c r="AC32" s="85"/>
      <c r="AD32" s="85"/>
      <c r="AE32" s="96"/>
      <c r="AF32" s="73" t="str">
        <f t="shared" si="1"/>
        <v/>
      </c>
      <c r="AG32" s="80"/>
      <c r="AH32" s="81"/>
      <c r="AI32" s="81"/>
      <c r="AJ32" s="81"/>
      <c r="AK32" s="81"/>
      <c r="AL32" s="81"/>
      <c r="AM32" s="81"/>
      <c r="AN32" s="81"/>
      <c r="AO32" s="81"/>
      <c r="AP32" s="81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78"/>
      <c r="BV32" s="105">
        <f t="shared" si="2"/>
        <v>0</v>
      </c>
      <c r="BW32" s="106"/>
      <c r="BX32" s="108"/>
      <c r="BY32" s="108"/>
      <c r="BZ32" s="108"/>
      <c r="CA32" s="108"/>
      <c r="CB32" s="108"/>
      <c r="CC32" s="108"/>
      <c r="CD32" s="108"/>
    </row>
    <row r="33" spans="1:82" s="110" customFormat="1" ht="10.5" customHeight="1">
      <c r="A33" s="67"/>
      <c r="B33" s="68"/>
      <c r="C33" s="69"/>
      <c r="D33" s="70" t="str">
        <f t="shared" si="0"/>
        <v/>
      </c>
      <c r="E33" s="78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96"/>
      <c r="AF33" s="73" t="str">
        <f t="shared" si="1"/>
        <v/>
      </c>
      <c r="AG33" s="80"/>
      <c r="AH33" s="81"/>
      <c r="AI33" s="81"/>
      <c r="AJ33" s="81"/>
      <c r="AK33" s="81"/>
      <c r="AL33" s="81"/>
      <c r="AM33" s="81"/>
      <c r="AN33" s="81"/>
      <c r="AO33" s="81"/>
      <c r="AP33" s="81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78"/>
      <c r="BV33" s="105">
        <f t="shared" si="2"/>
        <v>0</v>
      </c>
      <c r="BW33" s="106"/>
      <c r="BX33" s="108"/>
      <c r="BY33" s="108"/>
      <c r="BZ33" s="108"/>
      <c r="CA33" s="108"/>
      <c r="CB33" s="108"/>
      <c r="CC33" s="108"/>
      <c r="CD33" s="108"/>
    </row>
    <row r="34" spans="1:82" s="110" customFormat="1" ht="10.5" customHeight="1">
      <c r="A34" s="67"/>
      <c r="B34" s="68"/>
      <c r="C34" s="69"/>
      <c r="D34" s="70" t="str">
        <f t="shared" si="0"/>
        <v/>
      </c>
      <c r="E34" s="78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96"/>
      <c r="AF34" s="73" t="str">
        <f t="shared" si="1"/>
        <v/>
      </c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78"/>
      <c r="BV34" s="105">
        <f t="shared" si="2"/>
        <v>0</v>
      </c>
      <c r="BW34" s="106"/>
      <c r="BX34" s="108"/>
      <c r="BY34" s="108"/>
      <c r="BZ34" s="108"/>
      <c r="CA34" s="108"/>
      <c r="CB34" s="108"/>
      <c r="CC34" s="108"/>
      <c r="CD34" s="108"/>
    </row>
    <row r="35" spans="1:82" s="110" customFormat="1" ht="10.5" customHeight="1">
      <c r="A35" s="67"/>
      <c r="B35" s="68"/>
      <c r="C35" s="69"/>
      <c r="D35" s="70" t="str">
        <f t="shared" si="0"/>
        <v/>
      </c>
      <c r="E35" s="78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96"/>
      <c r="AF35" s="73" t="str">
        <f t="shared" si="1"/>
        <v/>
      </c>
      <c r="AG35" s="80"/>
      <c r="AH35" s="81"/>
      <c r="AI35" s="81"/>
      <c r="AJ35" s="81"/>
      <c r="AK35" s="81"/>
      <c r="AL35" s="81"/>
      <c r="AM35" s="81"/>
      <c r="AN35" s="81"/>
      <c r="AO35" s="81"/>
      <c r="AP35" s="81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78"/>
      <c r="BV35" s="105">
        <f t="shared" si="2"/>
        <v>0</v>
      </c>
      <c r="BW35" s="106"/>
      <c r="BX35" s="108"/>
      <c r="BY35" s="108"/>
      <c r="BZ35" s="108"/>
      <c r="CA35" s="108"/>
      <c r="CB35" s="108"/>
      <c r="CC35" s="108"/>
      <c r="CD35" s="108"/>
    </row>
    <row r="36" spans="1:82" s="110" customFormat="1" ht="10.5" customHeight="1">
      <c r="A36" s="67"/>
      <c r="B36" s="68"/>
      <c r="C36" s="69"/>
      <c r="D36" s="70" t="str">
        <f t="shared" si="0"/>
        <v/>
      </c>
      <c r="E36" s="78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96"/>
      <c r="AF36" s="73" t="str">
        <f t="shared" si="1"/>
        <v/>
      </c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78"/>
      <c r="BV36" s="105">
        <f t="shared" si="2"/>
        <v>0</v>
      </c>
      <c r="BW36" s="106"/>
      <c r="BX36" s="108"/>
      <c r="BY36" s="108"/>
      <c r="BZ36" s="108"/>
      <c r="CA36" s="108"/>
      <c r="CB36" s="108"/>
      <c r="CC36" s="108"/>
      <c r="CD36" s="108"/>
    </row>
    <row r="37" spans="1:82" s="110" customFormat="1" ht="10.5" customHeight="1">
      <c r="A37" s="67"/>
      <c r="B37" s="68"/>
      <c r="C37" s="69"/>
      <c r="D37" s="70" t="str">
        <f t="shared" si="0"/>
        <v/>
      </c>
      <c r="E37" s="78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16"/>
      <c r="AC37" s="116"/>
      <c r="AD37" s="85"/>
      <c r="AE37" s="96"/>
      <c r="AF37" s="73" t="str">
        <f t="shared" si="1"/>
        <v/>
      </c>
      <c r="AG37" s="80"/>
      <c r="AH37" s="81"/>
      <c r="AI37" s="81"/>
      <c r="AJ37" s="81"/>
      <c r="AK37" s="81"/>
      <c r="AL37" s="81"/>
      <c r="AM37" s="81"/>
      <c r="AN37" s="81"/>
      <c r="AO37" s="81"/>
      <c r="AP37" s="81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78"/>
      <c r="BV37" s="105">
        <f t="shared" si="2"/>
        <v>0</v>
      </c>
      <c r="BW37" s="106"/>
      <c r="BX37" s="108"/>
      <c r="BY37" s="108"/>
      <c r="BZ37" s="108"/>
      <c r="CA37" s="108"/>
      <c r="CB37" s="108"/>
      <c r="CC37" s="108"/>
      <c r="CD37" s="108"/>
    </row>
    <row r="38" spans="1:82" s="110" customFormat="1" ht="10.5" customHeight="1">
      <c r="A38" s="67"/>
      <c r="B38" s="68"/>
      <c r="C38" s="69"/>
      <c r="D38" s="70" t="str">
        <f t="shared" si="0"/>
        <v/>
      </c>
      <c r="E38" s="78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117"/>
      <c r="W38" s="85"/>
      <c r="X38" s="85"/>
      <c r="Y38" s="85"/>
      <c r="Z38" s="85"/>
      <c r="AA38" s="85"/>
      <c r="AB38" s="85"/>
      <c r="AC38" s="85"/>
      <c r="AD38" s="85"/>
      <c r="AE38" s="96"/>
      <c r="AF38" s="73" t="str">
        <f t="shared" si="1"/>
        <v/>
      </c>
      <c r="AG38" s="80"/>
      <c r="AH38" s="81"/>
      <c r="AI38" s="81"/>
      <c r="AJ38" s="81"/>
      <c r="AK38" s="81"/>
      <c r="AL38" s="81"/>
      <c r="AM38" s="81"/>
      <c r="AN38" s="81"/>
      <c r="AO38" s="81"/>
      <c r="AP38" s="81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78"/>
      <c r="BV38" s="105">
        <f t="shared" si="2"/>
        <v>0</v>
      </c>
      <c r="BW38" s="106"/>
      <c r="BX38" s="108"/>
      <c r="BY38" s="108"/>
      <c r="BZ38" s="108"/>
      <c r="CA38" s="108"/>
      <c r="CB38" s="108"/>
      <c r="CC38" s="108"/>
      <c r="CD38" s="108"/>
    </row>
    <row r="39" spans="1:82" s="110" customFormat="1" ht="10.5" customHeight="1">
      <c r="A39" s="67"/>
      <c r="B39" s="68"/>
      <c r="C39" s="69"/>
      <c r="D39" s="70" t="str">
        <f t="shared" si="0"/>
        <v/>
      </c>
      <c r="E39" s="78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96"/>
      <c r="AF39" s="73" t="str">
        <f t="shared" si="1"/>
        <v/>
      </c>
      <c r="AG39" s="80"/>
      <c r="AH39" s="81"/>
      <c r="AI39" s="81"/>
      <c r="AJ39" s="81"/>
      <c r="AK39" s="81"/>
      <c r="AL39" s="81"/>
      <c r="AM39" s="81"/>
      <c r="AN39" s="81"/>
      <c r="AO39" s="81"/>
      <c r="AP39" s="81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78"/>
      <c r="BV39" s="105">
        <f t="shared" si="2"/>
        <v>0</v>
      </c>
      <c r="BW39" s="106"/>
      <c r="BX39" s="108"/>
      <c r="BY39" s="108"/>
      <c r="BZ39" s="108"/>
      <c r="CA39" s="108"/>
      <c r="CB39" s="108"/>
      <c r="CC39" s="108"/>
      <c r="CD39" s="108"/>
    </row>
    <row r="40" spans="1:82" s="110" customFormat="1" ht="10.5" customHeight="1">
      <c r="A40" s="67"/>
      <c r="B40" s="68"/>
      <c r="C40" s="69"/>
      <c r="D40" s="70" t="str">
        <f t="shared" si="0"/>
        <v/>
      </c>
      <c r="E40" s="78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96"/>
      <c r="AF40" s="73" t="str">
        <f t="shared" si="1"/>
        <v/>
      </c>
      <c r="AG40" s="80"/>
      <c r="AH40" s="81"/>
      <c r="AI40" s="81"/>
      <c r="AJ40" s="81"/>
      <c r="AK40" s="81"/>
      <c r="AL40" s="81"/>
      <c r="AM40" s="81"/>
      <c r="AN40" s="81"/>
      <c r="AO40" s="81"/>
      <c r="AP40" s="81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118"/>
      <c r="BP40" s="85"/>
      <c r="BQ40" s="85"/>
      <c r="BR40" s="85"/>
      <c r="BS40" s="85"/>
      <c r="BT40" s="85"/>
      <c r="BU40" s="78"/>
      <c r="BV40" s="105">
        <f t="shared" si="2"/>
        <v>0</v>
      </c>
      <c r="BW40" s="106"/>
      <c r="BX40" s="108"/>
      <c r="BY40" s="108"/>
      <c r="BZ40" s="108"/>
      <c r="CA40" s="108"/>
      <c r="CB40" s="108"/>
      <c r="CC40" s="108"/>
      <c r="CD40" s="108"/>
    </row>
    <row r="41" spans="1:82" s="110" customFormat="1" ht="10.5" customHeight="1">
      <c r="A41" s="67"/>
      <c r="B41" s="68"/>
      <c r="C41" s="69"/>
      <c r="D41" s="70" t="str">
        <f t="shared" si="0"/>
        <v/>
      </c>
      <c r="E41" s="78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96"/>
      <c r="AF41" s="73" t="str">
        <f t="shared" si="1"/>
        <v/>
      </c>
      <c r="AG41" s="80"/>
      <c r="AH41" s="81"/>
      <c r="AI41" s="81"/>
      <c r="AJ41" s="81"/>
      <c r="AK41" s="81"/>
      <c r="AL41" s="81"/>
      <c r="AM41" s="81"/>
      <c r="AN41" s="81"/>
      <c r="AO41" s="81"/>
      <c r="AP41" s="81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119"/>
      <c r="BP41" s="85"/>
      <c r="BQ41" s="85"/>
      <c r="BR41" s="85"/>
      <c r="BS41" s="85"/>
      <c r="BT41" s="85"/>
      <c r="BU41" s="78"/>
      <c r="BV41" s="105">
        <f t="shared" si="2"/>
        <v>0</v>
      </c>
      <c r="BW41" s="106"/>
      <c r="BX41" s="108"/>
      <c r="BY41" s="108"/>
      <c r="BZ41" s="108"/>
      <c r="CA41" s="108"/>
      <c r="CB41" s="108"/>
      <c r="CC41" s="108"/>
      <c r="CD41" s="108"/>
    </row>
    <row r="42" spans="1:82" s="114" customFormat="1" ht="10.5" customHeight="1">
      <c r="A42" s="120"/>
      <c r="B42" s="121"/>
      <c r="C42" s="122"/>
      <c r="D42" s="70" t="str">
        <f t="shared" si="0"/>
        <v/>
      </c>
      <c r="E42" s="78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4"/>
      <c r="AF42" s="125" t="str">
        <f t="shared" si="1"/>
        <v/>
      </c>
      <c r="AG42" s="102"/>
      <c r="AH42" s="81"/>
      <c r="AI42" s="103"/>
      <c r="AJ42" s="103"/>
      <c r="AK42" s="103"/>
      <c r="AL42" s="103"/>
      <c r="AM42" s="103"/>
      <c r="AN42" s="103"/>
      <c r="AO42" s="103"/>
      <c r="AP42" s="10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78"/>
      <c r="BV42" s="155">
        <f t="shared" si="2"/>
        <v>0</v>
      </c>
      <c r="BW42" s="106"/>
      <c r="BX42" s="108"/>
      <c r="BY42" s="108"/>
      <c r="BZ42" s="108"/>
      <c r="CA42" s="108"/>
      <c r="CB42" s="108"/>
      <c r="CC42" s="108"/>
      <c r="CD42" s="108"/>
    </row>
    <row r="43" spans="1:82" s="134" customFormat="1" ht="9.75" thickBot="1">
      <c r="A43" s="127"/>
      <c r="B43" s="127"/>
      <c r="C43" s="128" t="s">
        <v>129</v>
      </c>
      <c r="D43" s="156">
        <f t="shared" ref="D43:AE43" si="3">SUM(D12:D42)</f>
        <v>0</v>
      </c>
      <c r="E43" s="129">
        <f t="shared" si="3"/>
        <v>0</v>
      </c>
      <c r="F43" s="129">
        <f t="shared" si="3"/>
        <v>0</v>
      </c>
      <c r="G43" s="129">
        <f t="shared" si="3"/>
        <v>0</v>
      </c>
      <c r="H43" s="129">
        <f t="shared" si="3"/>
        <v>0</v>
      </c>
      <c r="I43" s="129">
        <f t="shared" si="3"/>
        <v>0</v>
      </c>
      <c r="J43" s="129">
        <f t="shared" si="3"/>
        <v>0</v>
      </c>
      <c r="K43" s="129">
        <f t="shared" si="3"/>
        <v>0</v>
      </c>
      <c r="L43" s="129">
        <f t="shared" si="3"/>
        <v>0</v>
      </c>
      <c r="M43" s="129">
        <f t="shared" si="3"/>
        <v>0</v>
      </c>
      <c r="N43" s="129">
        <f t="shared" si="3"/>
        <v>0</v>
      </c>
      <c r="O43" s="129">
        <f t="shared" si="3"/>
        <v>0</v>
      </c>
      <c r="P43" s="129">
        <f t="shared" si="3"/>
        <v>0</v>
      </c>
      <c r="Q43" s="129">
        <f t="shared" si="3"/>
        <v>0</v>
      </c>
      <c r="R43" s="129">
        <f t="shared" si="3"/>
        <v>0</v>
      </c>
      <c r="S43" s="129">
        <f t="shared" si="3"/>
        <v>0</v>
      </c>
      <c r="T43" s="129">
        <f t="shared" si="3"/>
        <v>0</v>
      </c>
      <c r="U43" s="129">
        <f t="shared" si="3"/>
        <v>0</v>
      </c>
      <c r="V43" s="129">
        <f t="shared" si="3"/>
        <v>0</v>
      </c>
      <c r="W43" s="129">
        <f t="shared" si="3"/>
        <v>0</v>
      </c>
      <c r="X43" s="129">
        <f t="shared" si="3"/>
        <v>0</v>
      </c>
      <c r="Y43" s="129">
        <f t="shared" si="3"/>
        <v>0</v>
      </c>
      <c r="Z43" s="129">
        <f t="shared" si="3"/>
        <v>0</v>
      </c>
      <c r="AA43" s="129">
        <f t="shared" si="3"/>
        <v>0</v>
      </c>
      <c r="AB43" s="129">
        <f t="shared" si="3"/>
        <v>0</v>
      </c>
      <c r="AC43" s="129">
        <f t="shared" si="3"/>
        <v>0</v>
      </c>
      <c r="AD43" s="129">
        <f t="shared" si="3"/>
        <v>0</v>
      </c>
      <c r="AE43" s="130">
        <f t="shared" si="3"/>
        <v>0</v>
      </c>
      <c r="AF43" s="131"/>
      <c r="AG43" s="131">
        <f t="shared" ref="AG43:BV43" si="4">SUM(AG12:AG42)</f>
        <v>0</v>
      </c>
      <c r="AH43" s="132">
        <f t="shared" si="4"/>
        <v>0</v>
      </c>
      <c r="AI43" s="132">
        <f t="shared" si="4"/>
        <v>0</v>
      </c>
      <c r="AJ43" s="132">
        <f t="shared" si="4"/>
        <v>0</v>
      </c>
      <c r="AK43" s="132">
        <f t="shared" si="4"/>
        <v>0</v>
      </c>
      <c r="AL43" s="131">
        <f t="shared" si="4"/>
        <v>0</v>
      </c>
      <c r="AM43" s="131">
        <f t="shared" si="4"/>
        <v>0</v>
      </c>
      <c r="AN43" s="131">
        <f t="shared" si="4"/>
        <v>0</v>
      </c>
      <c r="AO43" s="131">
        <f t="shared" si="4"/>
        <v>0</v>
      </c>
      <c r="AP43" s="131">
        <f t="shared" si="4"/>
        <v>0</v>
      </c>
      <c r="AQ43" s="132">
        <f t="shared" si="4"/>
        <v>0</v>
      </c>
      <c r="AR43" s="132">
        <f t="shared" si="4"/>
        <v>0</v>
      </c>
      <c r="AS43" s="132">
        <f t="shared" si="4"/>
        <v>0</v>
      </c>
      <c r="AT43" s="132">
        <f t="shared" si="4"/>
        <v>0</v>
      </c>
      <c r="AU43" s="132">
        <f t="shared" si="4"/>
        <v>0</v>
      </c>
      <c r="AV43" s="132">
        <f t="shared" si="4"/>
        <v>0</v>
      </c>
      <c r="AW43" s="132">
        <f t="shared" si="4"/>
        <v>0</v>
      </c>
      <c r="AX43" s="132">
        <f t="shared" si="4"/>
        <v>0</v>
      </c>
      <c r="AY43" s="132">
        <f t="shared" si="4"/>
        <v>0</v>
      </c>
      <c r="AZ43" s="132">
        <f t="shared" si="4"/>
        <v>0</v>
      </c>
      <c r="BA43" s="132">
        <f t="shared" si="4"/>
        <v>0</v>
      </c>
      <c r="BB43" s="132">
        <f t="shared" si="4"/>
        <v>0</v>
      </c>
      <c r="BC43" s="132">
        <f t="shared" si="4"/>
        <v>0</v>
      </c>
      <c r="BD43" s="132">
        <f t="shared" si="4"/>
        <v>0</v>
      </c>
      <c r="BE43" s="132">
        <f t="shared" si="4"/>
        <v>0</v>
      </c>
      <c r="BF43" s="132">
        <f t="shared" si="4"/>
        <v>0</v>
      </c>
      <c r="BG43" s="132">
        <f t="shared" si="4"/>
        <v>0</v>
      </c>
      <c r="BH43" s="132">
        <f t="shared" si="4"/>
        <v>0</v>
      </c>
      <c r="BI43" s="132">
        <f t="shared" si="4"/>
        <v>0</v>
      </c>
      <c r="BJ43" s="132">
        <f t="shared" si="4"/>
        <v>0</v>
      </c>
      <c r="BK43" s="132">
        <f t="shared" si="4"/>
        <v>0</v>
      </c>
      <c r="BL43" s="132">
        <f t="shared" si="4"/>
        <v>0</v>
      </c>
      <c r="BM43" s="132">
        <f t="shared" si="4"/>
        <v>0</v>
      </c>
      <c r="BN43" s="132">
        <f t="shared" si="4"/>
        <v>0</v>
      </c>
      <c r="BO43" s="132">
        <f t="shared" si="4"/>
        <v>0</v>
      </c>
      <c r="BP43" s="132">
        <f t="shared" si="4"/>
        <v>0</v>
      </c>
      <c r="BQ43" s="132">
        <f t="shared" si="4"/>
        <v>0</v>
      </c>
      <c r="BR43" s="132">
        <f t="shared" si="4"/>
        <v>0</v>
      </c>
      <c r="BS43" s="132">
        <f t="shared" si="4"/>
        <v>0</v>
      </c>
      <c r="BT43" s="132">
        <f t="shared" si="4"/>
        <v>0</v>
      </c>
      <c r="BU43" s="132">
        <f t="shared" si="4"/>
        <v>0</v>
      </c>
      <c r="BV43" s="164">
        <f t="shared" si="4"/>
        <v>0</v>
      </c>
      <c r="BW43" s="165"/>
      <c r="BX43" s="135"/>
      <c r="BY43" s="135"/>
      <c r="BZ43" s="135"/>
      <c r="CA43" s="135"/>
      <c r="CB43" s="135"/>
      <c r="CC43" s="135"/>
      <c r="CD43" s="135"/>
    </row>
    <row r="44" spans="1:82" s="134" customFormat="1" ht="9.75" thickBot="1">
      <c r="A44" s="136"/>
      <c r="B44" s="136"/>
      <c r="C44" s="137" t="s">
        <v>130</v>
      </c>
      <c r="D44" s="138">
        <f t="shared" ref="D44:AE44" si="5">D11+D43</f>
        <v>0</v>
      </c>
      <c r="E44" s="139">
        <f t="shared" si="5"/>
        <v>0</v>
      </c>
      <c r="F44" s="140">
        <f t="shared" si="5"/>
        <v>0</v>
      </c>
      <c r="G44" s="140">
        <f t="shared" si="5"/>
        <v>0</v>
      </c>
      <c r="H44" s="140">
        <f t="shared" si="5"/>
        <v>0</v>
      </c>
      <c r="I44" s="140">
        <f t="shared" si="5"/>
        <v>0</v>
      </c>
      <c r="J44" s="140">
        <f t="shared" si="5"/>
        <v>0</v>
      </c>
      <c r="K44" s="140">
        <f t="shared" si="5"/>
        <v>0</v>
      </c>
      <c r="L44" s="140">
        <f t="shared" si="5"/>
        <v>0</v>
      </c>
      <c r="M44" s="140">
        <f t="shared" si="5"/>
        <v>0</v>
      </c>
      <c r="N44" s="140">
        <f t="shared" si="5"/>
        <v>0</v>
      </c>
      <c r="O44" s="140">
        <f t="shared" si="5"/>
        <v>0</v>
      </c>
      <c r="P44" s="140">
        <f t="shared" si="5"/>
        <v>0</v>
      </c>
      <c r="Q44" s="140">
        <f t="shared" si="5"/>
        <v>0</v>
      </c>
      <c r="R44" s="140">
        <f t="shared" si="5"/>
        <v>0</v>
      </c>
      <c r="S44" s="140">
        <f t="shared" si="5"/>
        <v>0</v>
      </c>
      <c r="T44" s="140">
        <f t="shared" si="5"/>
        <v>0</v>
      </c>
      <c r="U44" s="140">
        <f t="shared" si="5"/>
        <v>0</v>
      </c>
      <c r="V44" s="140">
        <f t="shared" si="5"/>
        <v>0</v>
      </c>
      <c r="W44" s="140">
        <f t="shared" si="5"/>
        <v>0</v>
      </c>
      <c r="X44" s="140">
        <f t="shared" si="5"/>
        <v>0</v>
      </c>
      <c r="Y44" s="140">
        <f t="shared" si="5"/>
        <v>0</v>
      </c>
      <c r="Z44" s="140">
        <f t="shared" si="5"/>
        <v>0</v>
      </c>
      <c r="AA44" s="140">
        <f t="shared" si="5"/>
        <v>0</v>
      </c>
      <c r="AB44" s="140">
        <f t="shared" si="5"/>
        <v>0</v>
      </c>
      <c r="AC44" s="141">
        <f t="shared" si="5"/>
        <v>0</v>
      </c>
      <c r="AD44" s="141">
        <f t="shared" si="5"/>
        <v>0</v>
      </c>
      <c r="AE44" s="141">
        <f t="shared" si="5"/>
        <v>0</v>
      </c>
      <c r="AF44" s="142"/>
      <c r="AG44" s="142">
        <f>SUM(AG11+AG43)</f>
        <v>0</v>
      </c>
      <c r="AH44" s="143">
        <f t="shared" ref="AH44:BQ44" si="6">AH11+AH43</f>
        <v>0</v>
      </c>
      <c r="AI44" s="143">
        <f t="shared" si="6"/>
        <v>0</v>
      </c>
      <c r="AJ44" s="143">
        <f t="shared" si="6"/>
        <v>0</v>
      </c>
      <c r="AK44" s="143">
        <f t="shared" si="6"/>
        <v>0</v>
      </c>
      <c r="AL44" s="143">
        <f t="shared" si="6"/>
        <v>0</v>
      </c>
      <c r="AM44" s="143">
        <f t="shared" si="6"/>
        <v>0</v>
      </c>
      <c r="AN44" s="143">
        <f t="shared" si="6"/>
        <v>0</v>
      </c>
      <c r="AO44" s="143">
        <f t="shared" si="6"/>
        <v>0</v>
      </c>
      <c r="AP44" s="143">
        <f t="shared" si="6"/>
        <v>0</v>
      </c>
      <c r="AQ44" s="143">
        <f t="shared" si="6"/>
        <v>0</v>
      </c>
      <c r="AR44" s="143">
        <f t="shared" si="6"/>
        <v>0</v>
      </c>
      <c r="AS44" s="143">
        <f t="shared" si="6"/>
        <v>0</v>
      </c>
      <c r="AT44" s="143">
        <f t="shared" si="6"/>
        <v>0</v>
      </c>
      <c r="AU44" s="143">
        <f t="shared" si="6"/>
        <v>0</v>
      </c>
      <c r="AV44" s="143">
        <f t="shared" si="6"/>
        <v>0</v>
      </c>
      <c r="AW44" s="143">
        <f t="shared" si="6"/>
        <v>0</v>
      </c>
      <c r="AX44" s="143">
        <f t="shared" si="6"/>
        <v>0</v>
      </c>
      <c r="AY44" s="143">
        <f t="shared" si="6"/>
        <v>0</v>
      </c>
      <c r="AZ44" s="143">
        <f t="shared" si="6"/>
        <v>0</v>
      </c>
      <c r="BA44" s="143">
        <f t="shared" si="6"/>
        <v>0</v>
      </c>
      <c r="BB44" s="143">
        <f t="shared" si="6"/>
        <v>0</v>
      </c>
      <c r="BC44" s="143">
        <f t="shared" si="6"/>
        <v>0</v>
      </c>
      <c r="BD44" s="143">
        <f t="shared" si="6"/>
        <v>0</v>
      </c>
      <c r="BE44" s="143">
        <f t="shared" si="6"/>
        <v>0</v>
      </c>
      <c r="BF44" s="143">
        <f t="shared" si="6"/>
        <v>0</v>
      </c>
      <c r="BG44" s="143">
        <f t="shared" si="6"/>
        <v>0</v>
      </c>
      <c r="BH44" s="143">
        <f t="shared" si="6"/>
        <v>0</v>
      </c>
      <c r="BI44" s="143">
        <f t="shared" si="6"/>
        <v>0</v>
      </c>
      <c r="BJ44" s="143">
        <f t="shared" si="6"/>
        <v>0</v>
      </c>
      <c r="BK44" s="143">
        <f t="shared" si="6"/>
        <v>0</v>
      </c>
      <c r="BL44" s="143">
        <f t="shared" si="6"/>
        <v>0</v>
      </c>
      <c r="BM44" s="143">
        <f t="shared" si="6"/>
        <v>0</v>
      </c>
      <c r="BN44" s="143">
        <f t="shared" si="6"/>
        <v>0</v>
      </c>
      <c r="BO44" s="143">
        <f t="shared" si="6"/>
        <v>0</v>
      </c>
      <c r="BP44" s="143">
        <f t="shared" si="6"/>
        <v>0</v>
      </c>
      <c r="BQ44" s="143">
        <f t="shared" si="6"/>
        <v>0</v>
      </c>
      <c r="BR44" s="143">
        <f>BR11+BR43</f>
        <v>0</v>
      </c>
      <c r="BS44" s="143">
        <f>BS11+BS43</f>
        <v>0</v>
      </c>
      <c r="BT44" s="143">
        <f>BT11+BT43</f>
        <v>0</v>
      </c>
      <c r="BU44" s="143">
        <f>BU11+BU43</f>
        <v>0</v>
      </c>
      <c r="BV44" s="144">
        <f>BV11+BV43</f>
        <v>0</v>
      </c>
    </row>
    <row r="45" spans="1:82" ht="13.5" thickBot="1">
      <c r="C45" s="145"/>
      <c r="D45" s="167"/>
      <c r="AF45" s="1" t="str">
        <f t="shared" ref="AF45" si="7">IF(B45=0,"",B45)</f>
        <v/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V45" s="1" t="str">
        <f t="shared" ref="BV45" si="8">IF(AR45=0,"",AR45)</f>
        <v/>
      </c>
    </row>
    <row r="46" spans="1:82" s="94" customFormat="1" ht="10.5" customHeight="1" thickBot="1">
      <c r="C46" s="270" t="s">
        <v>131</v>
      </c>
      <c r="D46" s="270"/>
      <c r="E46" s="244">
        <f>D44</f>
        <v>0</v>
      </c>
      <c r="F46" s="244"/>
      <c r="G46" s="148"/>
      <c r="H46" s="245" t="s">
        <v>132</v>
      </c>
      <c r="I46" s="245"/>
      <c r="J46" s="246">
        <f>SUM(AE44)-BU44</f>
        <v>0</v>
      </c>
      <c r="K46" s="246"/>
      <c r="L46" s="148"/>
      <c r="M46" s="148"/>
      <c r="N46" s="148"/>
      <c r="O46" s="148"/>
      <c r="P46" s="148"/>
      <c r="AB46" s="213" t="b">
        <f>EXACT(BR44,AB44)</f>
        <v>1</v>
      </c>
      <c r="BN46" s="134"/>
      <c r="BR46" s="213" t="b">
        <f>EXACT(AB44,BR44)</f>
        <v>1</v>
      </c>
    </row>
    <row r="47" spans="1:82" s="94" customFormat="1" ht="10.5" customHeight="1" thickBot="1">
      <c r="C47" s="228" t="s">
        <v>240</v>
      </c>
      <c r="D47" s="228"/>
      <c r="E47" s="232">
        <f>SUM(Janvier!AE11)</f>
        <v>0</v>
      </c>
      <c r="F47" s="232"/>
      <c r="G47" s="149"/>
      <c r="H47" s="245" t="s">
        <v>133</v>
      </c>
      <c r="I47" s="245"/>
      <c r="J47" s="246">
        <f>SUM(AD44)-BT44</f>
        <v>0</v>
      </c>
      <c r="K47" s="246"/>
      <c r="O47" s="150"/>
      <c r="BG47" s="134"/>
    </row>
    <row r="48" spans="1:82" s="94" customFormat="1" ht="10.5" customHeight="1" thickBot="1">
      <c r="C48" s="267" t="s">
        <v>242</v>
      </c>
      <c r="D48" s="267"/>
      <c r="E48" s="232">
        <f>SUM(Janvier!AD11)</f>
        <v>0</v>
      </c>
      <c r="F48" s="232"/>
      <c r="G48" s="151"/>
      <c r="H48" s="274" t="s">
        <v>238</v>
      </c>
      <c r="I48" s="275"/>
      <c r="J48" s="250">
        <f>SUM(AC44)-BS44</f>
        <v>0</v>
      </c>
      <c r="K48" s="250"/>
      <c r="V48" s="150"/>
      <c r="BN48" s="134"/>
    </row>
    <row r="49" spans="3:74" s="94" customFormat="1" ht="10.5" customHeight="1" thickBot="1">
      <c r="C49" s="233" t="s">
        <v>241</v>
      </c>
      <c r="D49" s="234"/>
      <c r="E49" s="232">
        <f>SUM(Janvier!AC11)</f>
        <v>0</v>
      </c>
      <c r="F49" s="232"/>
      <c r="G49" s="151"/>
      <c r="H49" s="271" t="s">
        <v>4</v>
      </c>
      <c r="I49" s="272"/>
      <c r="J49" s="251">
        <f>SUM(J46:K48)</f>
        <v>0</v>
      </c>
      <c r="K49" s="252"/>
      <c r="V49" s="150"/>
      <c r="BN49" s="134"/>
    </row>
    <row r="50" spans="3:74" s="94" customFormat="1" ht="10.5" customHeight="1">
      <c r="C50" s="235" t="s">
        <v>243</v>
      </c>
      <c r="D50" s="236"/>
      <c r="E50" s="232">
        <f>SUM(Janvier!BS11)</f>
        <v>0</v>
      </c>
      <c r="F50" s="232"/>
      <c r="G50" s="151"/>
      <c r="H50" s="207"/>
      <c r="I50" s="207"/>
      <c r="J50" s="208"/>
      <c r="K50" s="208"/>
      <c r="R50" s="150"/>
      <c r="BJ50" s="134"/>
    </row>
    <row r="51" spans="3:74" s="94" customFormat="1" ht="10.5" customHeight="1" thickBot="1">
      <c r="C51" s="268" t="s">
        <v>134</v>
      </c>
      <c r="D51" s="268"/>
      <c r="E51" s="269">
        <f>BV44</f>
        <v>0</v>
      </c>
      <c r="F51" s="269"/>
      <c r="G51" s="152"/>
      <c r="H51" s="152"/>
      <c r="I51" s="152"/>
      <c r="J51" s="152"/>
      <c r="K51" s="152"/>
      <c r="L51" s="152"/>
      <c r="M51" s="152"/>
    </row>
    <row r="52" spans="3:74" s="94" customFormat="1" ht="10.5" customHeight="1" thickBot="1">
      <c r="C52" s="226" t="s">
        <v>135</v>
      </c>
      <c r="D52" s="226"/>
      <c r="E52" s="227">
        <f>SUM(E46:E49)-E51-E50</f>
        <v>0</v>
      </c>
      <c r="F52" s="227"/>
      <c r="G52" s="148"/>
      <c r="H52" s="148"/>
      <c r="I52" s="148"/>
      <c r="J52" s="148"/>
      <c r="K52" s="223" t="b">
        <f>EXACT(E52,J49)</f>
        <v>1</v>
      </c>
      <c r="L52" s="148"/>
      <c r="M52" s="148"/>
    </row>
    <row r="53" spans="3:74">
      <c r="BP53" s="2"/>
      <c r="BT53" s="2"/>
      <c r="BV53" s="1"/>
    </row>
    <row r="65536" spans="70:70">
      <c r="BR65536" s="1" t="s">
        <v>136</v>
      </c>
    </row>
  </sheetData>
  <sheetProtection password="CC6F" sheet="1" objects="1" scenarios="1"/>
  <mergeCells count="36">
    <mergeCell ref="BR2:BR9"/>
    <mergeCell ref="BT2:BT9"/>
    <mergeCell ref="BU2:BU9"/>
    <mergeCell ref="A3:C4"/>
    <mergeCell ref="U3:U9"/>
    <mergeCell ref="Y3:Y9"/>
    <mergeCell ref="BD3:BD9"/>
    <mergeCell ref="A6:C8"/>
    <mergeCell ref="AD2:AD9"/>
    <mergeCell ref="AE2:AE9"/>
    <mergeCell ref="BS2:BS9"/>
    <mergeCell ref="AC2:AC9"/>
    <mergeCell ref="A11:B11"/>
    <mergeCell ref="AB2:AB9"/>
    <mergeCell ref="C51:D51"/>
    <mergeCell ref="E51:F51"/>
    <mergeCell ref="C46:D46"/>
    <mergeCell ref="E46:F46"/>
    <mergeCell ref="H46:I46"/>
    <mergeCell ref="J46:K46"/>
    <mergeCell ref="H47:I47"/>
    <mergeCell ref="J47:K47"/>
    <mergeCell ref="H48:I48"/>
    <mergeCell ref="H49:I49"/>
    <mergeCell ref="J48:K48"/>
    <mergeCell ref="J49:K49"/>
    <mergeCell ref="E49:F49"/>
    <mergeCell ref="E50:F50"/>
    <mergeCell ref="C52:D52"/>
    <mergeCell ref="E52:F52"/>
    <mergeCell ref="C47:D47"/>
    <mergeCell ref="E47:F47"/>
    <mergeCell ref="C48:D48"/>
    <mergeCell ref="E48:F48"/>
    <mergeCell ref="C49:D49"/>
    <mergeCell ref="C50:D50"/>
  </mergeCells>
  <conditionalFormatting sqref="K52">
    <cfRule type="expression" dxfId="24" priority="1">
      <formula>FIND($E$52,$J$49)</formula>
    </cfRule>
  </conditionalFormatting>
  <printOptions horizontalCentered="1"/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CE65536"/>
  <sheetViews>
    <sheetView zoomScale="130" zoomScaleNormal="130" workbookViewId="0">
      <pane xSplit="3" ySplit="11" topLeftCell="D38" activePane="bottomRight" state="frozen"/>
      <selection pane="topRight" activeCell="D1" sqref="D1"/>
      <selection pane="bottomLeft" activeCell="A12" sqref="A12"/>
      <selection pane="bottomRight" activeCell="E50" sqref="E50:F50"/>
    </sheetView>
  </sheetViews>
  <sheetFormatPr baseColWidth="10" defaultRowHeight="12.75"/>
  <cols>
    <col min="1" max="1" width="5.7109375" style="1" customWidth="1"/>
    <col min="2" max="2" width="4.85546875" style="1" customWidth="1"/>
    <col min="3" max="3" width="20.7109375" style="1" customWidth="1"/>
    <col min="4" max="4" width="8.7109375" style="2" customWidth="1"/>
    <col min="5" max="31" width="8.7109375" style="1" customWidth="1"/>
    <col min="32" max="32" width="2.85546875" style="1" customWidth="1"/>
    <col min="33" max="73" width="8.7109375" style="1" customWidth="1"/>
    <col min="74" max="74" width="8.7109375" style="2" customWidth="1"/>
    <col min="75" max="16384" width="11.42578125" style="1"/>
  </cols>
  <sheetData>
    <row r="1" spans="1:74" s="8" customFormat="1" ht="9" customHeight="1" thickBot="1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4"/>
      <c r="X1" s="4"/>
      <c r="Y1" s="4"/>
      <c r="Z1" s="4"/>
      <c r="AA1" s="4"/>
      <c r="AB1" s="6"/>
      <c r="AC1" s="6"/>
      <c r="AD1" s="6"/>
      <c r="AE1" s="7"/>
      <c r="AF1" s="7"/>
      <c r="AG1" s="7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"/>
    </row>
    <row r="2" spans="1:74" s="8" customFormat="1" ht="9" customHeight="1" thickBot="1">
      <c r="A2" s="3"/>
      <c r="B2" s="3"/>
      <c r="C2" s="3"/>
      <c r="D2" s="9"/>
      <c r="E2" s="10">
        <v>707</v>
      </c>
      <c r="F2" s="10">
        <v>741</v>
      </c>
      <c r="G2" s="10">
        <v>7411</v>
      </c>
      <c r="H2" s="10">
        <v>7412</v>
      </c>
      <c r="I2" s="10">
        <v>7413</v>
      </c>
      <c r="J2" s="10">
        <v>742</v>
      </c>
      <c r="K2" s="10">
        <v>743</v>
      </c>
      <c r="L2" s="10">
        <v>744</v>
      </c>
      <c r="M2" s="10">
        <v>745</v>
      </c>
      <c r="N2" s="10">
        <v>746</v>
      </c>
      <c r="O2" s="10">
        <v>747</v>
      </c>
      <c r="P2" s="10">
        <v>748</v>
      </c>
      <c r="Q2" s="10">
        <v>749</v>
      </c>
      <c r="R2" s="10">
        <v>7491</v>
      </c>
      <c r="S2" s="10">
        <v>7492</v>
      </c>
      <c r="T2" s="10">
        <v>7493</v>
      </c>
      <c r="U2" s="10">
        <v>755</v>
      </c>
      <c r="V2" s="10">
        <v>7561</v>
      </c>
      <c r="W2" s="10">
        <v>7562</v>
      </c>
      <c r="X2" s="10">
        <v>7563</v>
      </c>
      <c r="Y2" s="10">
        <v>757</v>
      </c>
      <c r="Z2" s="10">
        <v>771</v>
      </c>
      <c r="AA2" s="10">
        <v>7718</v>
      </c>
      <c r="AB2" s="240" t="s">
        <v>0</v>
      </c>
      <c r="AC2" s="261" t="s">
        <v>237</v>
      </c>
      <c r="AD2" s="253" t="s">
        <v>1</v>
      </c>
      <c r="AE2" s="260" t="s">
        <v>2</v>
      </c>
      <c r="AF2" s="11"/>
      <c r="AG2" s="12">
        <v>218</v>
      </c>
      <c r="AH2" s="13">
        <v>60221</v>
      </c>
      <c r="AI2" s="13">
        <v>60224</v>
      </c>
      <c r="AJ2" s="13">
        <v>605</v>
      </c>
      <c r="AK2" s="13">
        <v>6065</v>
      </c>
      <c r="AL2" s="13">
        <v>607</v>
      </c>
      <c r="AM2" s="13">
        <v>6151</v>
      </c>
      <c r="AN2" s="13">
        <v>6152</v>
      </c>
      <c r="AO2" s="13">
        <v>6161</v>
      </c>
      <c r="AP2" s="13">
        <v>6162</v>
      </c>
      <c r="AQ2" s="10">
        <v>6171</v>
      </c>
      <c r="AR2" s="10">
        <v>6172</v>
      </c>
      <c r="AS2" s="10">
        <v>6173</v>
      </c>
      <c r="AT2" s="13">
        <v>6180</v>
      </c>
      <c r="AU2" s="13">
        <v>6226</v>
      </c>
      <c r="AV2" s="13">
        <v>6251</v>
      </c>
      <c r="AW2" s="10">
        <v>62511</v>
      </c>
      <c r="AX2" s="10">
        <v>62512</v>
      </c>
      <c r="AY2" s="10">
        <v>62513</v>
      </c>
      <c r="AZ2" s="10">
        <v>626</v>
      </c>
      <c r="BA2" s="13">
        <v>627</v>
      </c>
      <c r="BB2" s="10">
        <v>6335</v>
      </c>
      <c r="BC2" s="10">
        <v>63513</v>
      </c>
      <c r="BD2" s="10">
        <v>6411</v>
      </c>
      <c r="BE2" s="10">
        <v>645</v>
      </c>
      <c r="BF2" s="10">
        <v>646</v>
      </c>
      <c r="BG2" s="10">
        <v>647</v>
      </c>
      <c r="BH2" s="10">
        <v>651</v>
      </c>
      <c r="BI2" s="10">
        <v>6511</v>
      </c>
      <c r="BJ2" s="10">
        <v>652</v>
      </c>
      <c r="BK2" s="10">
        <v>653</v>
      </c>
      <c r="BL2" s="10">
        <v>654</v>
      </c>
      <c r="BM2" s="10">
        <v>655</v>
      </c>
      <c r="BN2" s="10">
        <v>656</v>
      </c>
      <c r="BO2" s="10">
        <v>657</v>
      </c>
      <c r="BP2" s="10">
        <v>671</v>
      </c>
      <c r="BQ2" s="10">
        <v>6713</v>
      </c>
      <c r="BR2" s="240" t="s">
        <v>0</v>
      </c>
      <c r="BS2" s="264" t="s">
        <v>239</v>
      </c>
      <c r="BT2" s="253" t="s">
        <v>1</v>
      </c>
      <c r="BU2" s="254" t="s">
        <v>2</v>
      </c>
      <c r="BV2" s="14"/>
    </row>
    <row r="3" spans="1:74" s="24" customFormat="1" ht="9" customHeight="1" thickBot="1">
      <c r="A3" s="255" t="s">
        <v>137</v>
      </c>
      <c r="B3" s="255"/>
      <c r="C3" s="255"/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12</v>
      </c>
      <c r="N3" s="16" t="s">
        <v>13</v>
      </c>
      <c r="O3" s="16" t="s">
        <v>14</v>
      </c>
      <c r="P3" s="16" t="s">
        <v>15</v>
      </c>
      <c r="Q3" s="17" t="s">
        <v>15</v>
      </c>
      <c r="R3" s="18" t="s">
        <v>16</v>
      </c>
      <c r="S3" s="18" t="s">
        <v>16</v>
      </c>
      <c r="T3" s="18" t="s">
        <v>17</v>
      </c>
      <c r="U3" s="256" t="s">
        <v>18</v>
      </c>
      <c r="V3" s="18" t="s">
        <v>19</v>
      </c>
      <c r="W3" s="16" t="s">
        <v>19</v>
      </c>
      <c r="X3" s="16" t="s">
        <v>17</v>
      </c>
      <c r="Y3" s="257" t="s">
        <v>20</v>
      </c>
      <c r="Z3" s="16" t="s">
        <v>21</v>
      </c>
      <c r="AA3" s="16" t="s">
        <v>22</v>
      </c>
      <c r="AB3" s="240"/>
      <c r="AC3" s="262"/>
      <c r="AD3" s="253"/>
      <c r="AE3" s="260"/>
      <c r="AF3" s="19"/>
      <c r="AG3" s="20" t="s">
        <v>23</v>
      </c>
      <c r="AH3" s="16" t="s">
        <v>24</v>
      </c>
      <c r="AI3" s="16" t="s">
        <v>21</v>
      </c>
      <c r="AJ3" s="16" t="s">
        <v>25</v>
      </c>
      <c r="AK3" s="16" t="s">
        <v>26</v>
      </c>
      <c r="AL3" s="16" t="s">
        <v>27</v>
      </c>
      <c r="AM3" s="16" t="s">
        <v>28</v>
      </c>
      <c r="AN3" s="16" t="s">
        <v>29</v>
      </c>
      <c r="AO3" s="16" t="s">
        <v>30</v>
      </c>
      <c r="AP3" s="16" t="s">
        <v>30</v>
      </c>
      <c r="AQ3" s="16" t="s">
        <v>31</v>
      </c>
      <c r="AR3" s="16" t="s">
        <v>32</v>
      </c>
      <c r="AS3" s="16" t="s">
        <v>32</v>
      </c>
      <c r="AT3" s="16" t="s">
        <v>33</v>
      </c>
      <c r="AU3" s="18" t="s">
        <v>34</v>
      </c>
      <c r="AV3" s="18" t="s">
        <v>34</v>
      </c>
      <c r="AW3" s="16" t="s">
        <v>34</v>
      </c>
      <c r="AX3" s="16" t="s">
        <v>35</v>
      </c>
      <c r="AY3" s="16" t="s">
        <v>36</v>
      </c>
      <c r="AZ3" s="16" t="s">
        <v>34</v>
      </c>
      <c r="BA3" s="16" t="s">
        <v>34</v>
      </c>
      <c r="BB3" s="16" t="s">
        <v>37</v>
      </c>
      <c r="BC3" s="16" t="s">
        <v>38</v>
      </c>
      <c r="BD3" s="258" t="s">
        <v>39</v>
      </c>
      <c r="BE3" s="21" t="s">
        <v>40</v>
      </c>
      <c r="BF3" s="22" t="s">
        <v>34</v>
      </c>
      <c r="BG3" s="21" t="s">
        <v>34</v>
      </c>
      <c r="BH3" s="21" t="s">
        <v>41</v>
      </c>
      <c r="BI3" s="21" t="s">
        <v>42</v>
      </c>
      <c r="BJ3" s="21" t="s">
        <v>41</v>
      </c>
      <c r="BK3" s="21" t="s">
        <v>41</v>
      </c>
      <c r="BL3" s="21" t="s">
        <v>16</v>
      </c>
      <c r="BM3" s="21" t="s">
        <v>43</v>
      </c>
      <c r="BN3" s="21" t="s">
        <v>44</v>
      </c>
      <c r="BO3" s="21" t="s">
        <v>45</v>
      </c>
      <c r="BP3" s="21" t="s">
        <v>40</v>
      </c>
      <c r="BQ3" s="16" t="s">
        <v>22</v>
      </c>
      <c r="BR3" s="240"/>
      <c r="BS3" s="265"/>
      <c r="BT3" s="253"/>
      <c r="BU3" s="254"/>
      <c r="BV3" s="23"/>
    </row>
    <row r="4" spans="1:74" s="8" customFormat="1" ht="9" customHeight="1" thickBot="1">
      <c r="A4" s="255"/>
      <c r="B4" s="255"/>
      <c r="C4" s="255"/>
      <c r="D4" s="15" t="s">
        <v>46</v>
      </c>
      <c r="E4" s="16" t="s">
        <v>47</v>
      </c>
      <c r="F4" s="16"/>
      <c r="G4" s="16" t="s">
        <v>48</v>
      </c>
      <c r="H4" s="16"/>
      <c r="I4" s="16"/>
      <c r="J4" s="16"/>
      <c r="K4" s="16" t="s">
        <v>49</v>
      </c>
      <c r="L4" s="16" t="s">
        <v>50</v>
      </c>
      <c r="M4" s="16" t="s">
        <v>51</v>
      </c>
      <c r="N4" s="16"/>
      <c r="O4" s="16"/>
      <c r="P4" s="16" t="s">
        <v>52</v>
      </c>
      <c r="Q4" s="16" t="s">
        <v>53</v>
      </c>
      <c r="R4" s="18" t="s">
        <v>54</v>
      </c>
      <c r="S4" s="18" t="s">
        <v>54</v>
      </c>
      <c r="T4" s="18" t="s">
        <v>55</v>
      </c>
      <c r="U4" s="256"/>
      <c r="V4" s="18" t="s">
        <v>56</v>
      </c>
      <c r="W4" s="16" t="s">
        <v>56</v>
      </c>
      <c r="X4" s="16" t="s">
        <v>19</v>
      </c>
      <c r="Y4" s="257"/>
      <c r="Z4" s="16" t="s">
        <v>57</v>
      </c>
      <c r="AA4" s="16" t="s">
        <v>58</v>
      </c>
      <c r="AB4" s="240"/>
      <c r="AC4" s="262"/>
      <c r="AD4" s="253"/>
      <c r="AE4" s="260"/>
      <c r="AF4" s="19"/>
      <c r="AG4" s="20" t="s">
        <v>59</v>
      </c>
      <c r="AH4" s="18" t="s">
        <v>60</v>
      </c>
      <c r="AI4" s="18" t="s">
        <v>29</v>
      </c>
      <c r="AJ4" s="18" t="s">
        <v>61</v>
      </c>
      <c r="AK4" s="25"/>
      <c r="AL4" s="18" t="s">
        <v>60</v>
      </c>
      <c r="AM4" s="18" t="s">
        <v>62</v>
      </c>
      <c r="AN4" s="18" t="s">
        <v>63</v>
      </c>
      <c r="AO4" s="18" t="s">
        <v>64</v>
      </c>
      <c r="AP4" s="18" t="s">
        <v>65</v>
      </c>
      <c r="AQ4" s="25"/>
      <c r="AR4" s="16" t="s">
        <v>66</v>
      </c>
      <c r="AS4" s="16" t="s">
        <v>67</v>
      </c>
      <c r="AT4" s="18" t="s">
        <v>68</v>
      </c>
      <c r="AU4" s="16" t="s">
        <v>69</v>
      </c>
      <c r="AV4" s="16" t="s">
        <v>70</v>
      </c>
      <c r="AW4" s="18" t="s">
        <v>71</v>
      </c>
      <c r="AX4" s="39" t="s">
        <v>72</v>
      </c>
      <c r="AY4" s="18" t="s">
        <v>73</v>
      </c>
      <c r="AZ4" s="18" t="s">
        <v>74</v>
      </c>
      <c r="BA4" s="18" t="s">
        <v>75</v>
      </c>
      <c r="BB4" s="16" t="s">
        <v>62</v>
      </c>
      <c r="BC4" s="18" t="s">
        <v>76</v>
      </c>
      <c r="BD4" s="258"/>
      <c r="BE4" s="27" t="s">
        <v>77</v>
      </c>
      <c r="BF4" s="27" t="s">
        <v>78</v>
      </c>
      <c r="BG4" s="27" t="s">
        <v>79</v>
      </c>
      <c r="BH4" s="27" t="s">
        <v>80</v>
      </c>
      <c r="BI4" s="27" t="s">
        <v>81</v>
      </c>
      <c r="BJ4" s="27" t="s">
        <v>80</v>
      </c>
      <c r="BK4" s="27" t="s">
        <v>80</v>
      </c>
      <c r="BL4" s="27" t="s">
        <v>82</v>
      </c>
      <c r="BM4" s="27" t="s">
        <v>83</v>
      </c>
      <c r="BN4" s="27" t="s">
        <v>84</v>
      </c>
      <c r="BO4" s="27" t="s">
        <v>85</v>
      </c>
      <c r="BP4" s="27" t="s">
        <v>86</v>
      </c>
      <c r="BQ4" s="16" t="s">
        <v>87</v>
      </c>
      <c r="BR4" s="240"/>
      <c r="BS4" s="265"/>
      <c r="BT4" s="253"/>
      <c r="BU4" s="254"/>
      <c r="BV4" s="28" t="s">
        <v>4</v>
      </c>
    </row>
    <row r="5" spans="1:74" s="24" customFormat="1" ht="9" customHeight="1" thickBot="1">
      <c r="A5" s="29"/>
      <c r="B5" s="30"/>
      <c r="C5" s="30"/>
      <c r="D5" s="31"/>
      <c r="E5" s="16" t="s">
        <v>88</v>
      </c>
      <c r="F5" s="25"/>
      <c r="G5" s="18" t="s">
        <v>89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90</v>
      </c>
      <c r="S5" s="26" t="s">
        <v>90</v>
      </c>
      <c r="T5" s="25"/>
      <c r="U5" s="256"/>
      <c r="V5" s="18" t="s">
        <v>91</v>
      </c>
      <c r="W5" s="16" t="s">
        <v>44</v>
      </c>
      <c r="X5" s="33"/>
      <c r="Y5" s="257"/>
      <c r="Z5" s="33"/>
      <c r="AA5" s="33"/>
      <c r="AB5" s="240"/>
      <c r="AC5" s="262"/>
      <c r="AD5" s="253"/>
      <c r="AE5" s="260"/>
      <c r="AF5" s="34"/>
      <c r="AG5" s="34"/>
      <c r="AH5" s="16" t="s">
        <v>92</v>
      </c>
      <c r="AI5" s="16"/>
      <c r="AJ5" s="16" t="s">
        <v>63</v>
      </c>
      <c r="AK5" s="16"/>
      <c r="AL5" s="35" t="s">
        <v>93</v>
      </c>
      <c r="AM5" s="16" t="s">
        <v>40</v>
      </c>
      <c r="AN5" s="16"/>
      <c r="AO5" s="16" t="s">
        <v>63</v>
      </c>
      <c r="AP5" s="16" t="s">
        <v>94</v>
      </c>
      <c r="AQ5" s="16"/>
      <c r="AR5" s="36"/>
      <c r="AS5" s="33"/>
      <c r="AT5" s="16"/>
      <c r="AU5" s="18" t="s">
        <v>95</v>
      </c>
      <c r="AV5" s="16" t="s">
        <v>96</v>
      </c>
      <c r="AW5" s="16" t="s">
        <v>62</v>
      </c>
      <c r="AX5" s="16" t="s">
        <v>97</v>
      </c>
      <c r="AY5" s="16"/>
      <c r="AZ5" s="16" t="s">
        <v>98</v>
      </c>
      <c r="BA5" s="16" t="s">
        <v>62</v>
      </c>
      <c r="BB5" s="16" t="s">
        <v>76</v>
      </c>
      <c r="BC5" s="16" t="s">
        <v>99</v>
      </c>
      <c r="BD5" s="258"/>
      <c r="BE5" s="37"/>
      <c r="BF5" s="27" t="s">
        <v>100</v>
      </c>
      <c r="BG5" s="27" t="s">
        <v>101</v>
      </c>
      <c r="BH5" s="27" t="s">
        <v>102</v>
      </c>
      <c r="BI5" s="27" t="s">
        <v>103</v>
      </c>
      <c r="BJ5" s="27" t="s">
        <v>104</v>
      </c>
      <c r="BK5" s="27" t="s">
        <v>105</v>
      </c>
      <c r="BL5" s="27"/>
      <c r="BM5" s="27"/>
      <c r="BN5" s="27" t="s">
        <v>106</v>
      </c>
      <c r="BO5" s="27" t="s">
        <v>107</v>
      </c>
      <c r="BP5" s="27" t="s">
        <v>60</v>
      </c>
      <c r="BQ5" s="16" t="s">
        <v>108</v>
      </c>
      <c r="BR5" s="240"/>
      <c r="BS5" s="265"/>
      <c r="BT5" s="253"/>
      <c r="BU5" s="254"/>
      <c r="BV5" s="28" t="s">
        <v>109</v>
      </c>
    </row>
    <row r="6" spans="1:74" s="8" customFormat="1" ht="9" customHeight="1" thickBot="1">
      <c r="A6" s="278" t="s">
        <v>142</v>
      </c>
      <c r="B6" s="278"/>
      <c r="C6" s="278"/>
      <c r="D6" s="38"/>
      <c r="E6" s="33"/>
      <c r="F6" s="16"/>
      <c r="G6" s="16" t="s">
        <v>111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8" t="s">
        <v>112</v>
      </c>
      <c r="S6" s="18" t="s">
        <v>51</v>
      </c>
      <c r="T6" s="39"/>
      <c r="U6" s="256"/>
      <c r="V6" s="40"/>
      <c r="W6" s="16"/>
      <c r="X6" s="33"/>
      <c r="Y6" s="257"/>
      <c r="Z6" s="25"/>
      <c r="AA6" s="25"/>
      <c r="AB6" s="240"/>
      <c r="AC6" s="262"/>
      <c r="AD6" s="253"/>
      <c r="AE6" s="260"/>
      <c r="AF6" s="41"/>
      <c r="AG6" s="41"/>
      <c r="AH6" s="36"/>
      <c r="AI6" s="36"/>
      <c r="AJ6" s="36"/>
      <c r="AK6" s="36"/>
      <c r="AL6" s="36"/>
      <c r="AM6" s="36"/>
      <c r="AN6" s="36"/>
      <c r="AO6" s="18" t="s">
        <v>56</v>
      </c>
      <c r="AP6" s="18" t="s">
        <v>113</v>
      </c>
      <c r="AQ6" s="25"/>
      <c r="AR6" s="25"/>
      <c r="AS6" s="25"/>
      <c r="AT6" s="36"/>
      <c r="AU6" s="16" t="s">
        <v>72</v>
      </c>
      <c r="AV6" s="36"/>
      <c r="AW6" s="18" t="s">
        <v>114</v>
      </c>
      <c r="AX6" s="25"/>
      <c r="AY6" s="25"/>
      <c r="AZ6" s="16"/>
      <c r="BA6" s="18" t="s">
        <v>115</v>
      </c>
      <c r="BB6" s="18" t="s">
        <v>116</v>
      </c>
      <c r="BC6" s="16" t="s">
        <v>117</v>
      </c>
      <c r="BD6" s="258"/>
      <c r="BE6" s="37"/>
      <c r="BF6" s="27" t="s">
        <v>118</v>
      </c>
      <c r="BG6" s="37"/>
      <c r="BH6" s="27" t="s">
        <v>119</v>
      </c>
      <c r="BI6" s="27" t="s">
        <v>94</v>
      </c>
      <c r="BJ6" s="27"/>
      <c r="BK6" s="27"/>
      <c r="BL6" s="27"/>
      <c r="BM6" s="27"/>
      <c r="BN6" s="27"/>
      <c r="BO6" s="27"/>
      <c r="BP6" s="27" t="s">
        <v>120</v>
      </c>
      <c r="BQ6" s="25"/>
      <c r="BR6" s="240"/>
      <c r="BS6" s="265"/>
      <c r="BT6" s="253"/>
      <c r="BU6" s="254"/>
      <c r="BV6" s="28"/>
    </row>
    <row r="7" spans="1:74" s="24" customFormat="1" ht="9" customHeight="1" thickBot="1">
      <c r="A7" s="278"/>
      <c r="B7" s="278"/>
      <c r="C7" s="278"/>
      <c r="D7" s="31"/>
      <c r="E7" s="3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9"/>
      <c r="T7" s="39"/>
      <c r="U7" s="256"/>
      <c r="V7" s="40"/>
      <c r="W7" s="33"/>
      <c r="X7" s="33"/>
      <c r="Y7" s="257"/>
      <c r="Z7" s="16"/>
      <c r="AA7" s="16"/>
      <c r="AB7" s="240"/>
      <c r="AC7" s="262"/>
      <c r="AD7" s="253"/>
      <c r="AE7" s="260"/>
      <c r="AF7" s="42"/>
      <c r="AG7" s="42"/>
      <c r="AH7" s="33"/>
      <c r="AI7" s="33"/>
      <c r="AJ7" s="33"/>
      <c r="AK7" s="33"/>
      <c r="AL7" s="33"/>
      <c r="AM7" s="33"/>
      <c r="AN7" s="33"/>
      <c r="AO7" s="33"/>
      <c r="AP7" s="33"/>
      <c r="AQ7" s="16"/>
      <c r="AR7" s="16"/>
      <c r="AS7" s="16"/>
      <c r="AT7" s="33"/>
      <c r="AU7" s="16" t="s">
        <v>121</v>
      </c>
      <c r="AV7" s="33"/>
      <c r="AW7" s="16"/>
      <c r="AX7" s="16"/>
      <c r="AY7" s="16"/>
      <c r="AZ7" s="16"/>
      <c r="BA7" s="16"/>
      <c r="BB7" s="16" t="s">
        <v>122</v>
      </c>
      <c r="BC7" s="33"/>
      <c r="BD7" s="258"/>
      <c r="BE7" s="37"/>
      <c r="BF7" s="37"/>
      <c r="BG7" s="37"/>
      <c r="BH7" s="37"/>
      <c r="BI7" s="27" t="s">
        <v>102</v>
      </c>
      <c r="BJ7" s="27"/>
      <c r="BK7" s="27"/>
      <c r="BL7" s="27"/>
      <c r="BM7" s="27"/>
      <c r="BN7" s="27"/>
      <c r="BO7" s="27"/>
      <c r="BP7" s="27"/>
      <c r="BQ7" s="16"/>
      <c r="BR7" s="240"/>
      <c r="BS7" s="265"/>
      <c r="BT7" s="253"/>
      <c r="BU7" s="254"/>
      <c r="BV7" s="23"/>
    </row>
    <row r="8" spans="1:74" s="8" customFormat="1" ht="9" customHeight="1" thickBot="1">
      <c r="A8" s="278"/>
      <c r="B8" s="278"/>
      <c r="C8" s="278"/>
      <c r="D8" s="38"/>
      <c r="E8" s="3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6"/>
      <c r="V8" s="40"/>
      <c r="W8" s="36"/>
      <c r="X8" s="36"/>
      <c r="Y8" s="257"/>
      <c r="Z8" s="36"/>
      <c r="AA8" s="36"/>
      <c r="AB8" s="240"/>
      <c r="AC8" s="262"/>
      <c r="AD8" s="253"/>
      <c r="AE8" s="260"/>
      <c r="AF8" s="41"/>
      <c r="AG8" s="41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16"/>
      <c r="AS8" s="36"/>
      <c r="AT8" s="36"/>
      <c r="AU8" s="36"/>
      <c r="AV8" s="36"/>
      <c r="AW8" s="16"/>
      <c r="AX8" s="16"/>
      <c r="AY8" s="16"/>
      <c r="AZ8" s="16"/>
      <c r="BA8" s="36"/>
      <c r="BB8" s="16"/>
      <c r="BC8" s="36"/>
      <c r="BD8" s="258"/>
      <c r="BE8" s="37"/>
      <c r="BF8" s="37"/>
      <c r="BG8" s="37"/>
      <c r="BH8" s="37"/>
      <c r="BI8" s="27" t="s">
        <v>119</v>
      </c>
      <c r="BJ8" s="27"/>
      <c r="BK8" s="27"/>
      <c r="BL8" s="27"/>
      <c r="BM8" s="27"/>
      <c r="BN8" s="27"/>
      <c r="BO8" s="27"/>
      <c r="BP8" s="27"/>
      <c r="BQ8" s="16"/>
      <c r="BR8" s="240"/>
      <c r="BS8" s="265"/>
      <c r="BT8" s="253"/>
      <c r="BU8" s="254"/>
      <c r="BV8" s="43"/>
    </row>
    <row r="9" spans="1:74" ht="9" customHeight="1">
      <c r="A9" s="44" t="s">
        <v>123</v>
      </c>
      <c r="B9" s="45" t="s">
        <v>124</v>
      </c>
      <c r="C9" s="46" t="s">
        <v>125</v>
      </c>
      <c r="D9" s="47"/>
      <c r="E9" s="4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39"/>
      <c r="U9" s="256"/>
      <c r="V9" s="40"/>
      <c r="W9" s="48"/>
      <c r="X9" s="48"/>
      <c r="Y9" s="257"/>
      <c r="Z9" s="33"/>
      <c r="AA9" s="33"/>
      <c r="AB9" s="240"/>
      <c r="AC9" s="263"/>
      <c r="AD9" s="253"/>
      <c r="AE9" s="260"/>
      <c r="AF9" s="49"/>
      <c r="AG9" s="49"/>
      <c r="AH9" s="50"/>
      <c r="AI9" s="33"/>
      <c r="AJ9" s="33"/>
      <c r="AK9" s="33"/>
      <c r="AL9" s="33"/>
      <c r="AM9" s="33"/>
      <c r="AN9" s="33"/>
      <c r="AO9" s="33"/>
      <c r="AP9" s="33"/>
      <c r="AQ9" s="48"/>
      <c r="AR9" s="51"/>
      <c r="AS9" s="48"/>
      <c r="AT9" s="51"/>
      <c r="AU9" s="51"/>
      <c r="AV9" s="51"/>
      <c r="AW9" s="52"/>
      <c r="AX9" s="50"/>
      <c r="AY9" s="51"/>
      <c r="AZ9" s="52"/>
      <c r="BA9" s="51"/>
      <c r="BB9" s="51"/>
      <c r="BC9" s="51"/>
      <c r="BD9" s="258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2"/>
      <c r="BR9" s="240"/>
      <c r="BS9" s="266"/>
      <c r="BT9" s="253"/>
      <c r="BU9" s="254"/>
      <c r="BV9" s="54"/>
    </row>
    <row r="10" spans="1:74" ht="9" customHeight="1">
      <c r="A10" s="55"/>
      <c r="B10" s="56"/>
      <c r="C10" s="56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>
        <v>16</v>
      </c>
      <c r="T10" s="56">
        <v>17</v>
      </c>
      <c r="U10" s="56">
        <v>18</v>
      </c>
      <c r="V10" s="56">
        <v>19</v>
      </c>
      <c r="W10" s="56">
        <v>20</v>
      </c>
      <c r="X10" s="56">
        <v>21</v>
      </c>
      <c r="Y10" s="56">
        <v>22</v>
      </c>
      <c r="Z10" s="56">
        <v>23</v>
      </c>
      <c r="AA10" s="56">
        <v>24</v>
      </c>
      <c r="AB10" s="56">
        <v>25</v>
      </c>
      <c r="AC10" s="56"/>
      <c r="AD10" s="56">
        <v>26</v>
      </c>
      <c r="AE10" s="57">
        <v>27</v>
      </c>
      <c r="AF10" s="58" t="s">
        <v>126</v>
      </c>
      <c r="AG10" s="58">
        <v>28</v>
      </c>
      <c r="AH10" s="56">
        <v>29</v>
      </c>
      <c r="AI10" s="56">
        <v>30</v>
      </c>
      <c r="AJ10" s="56">
        <v>31</v>
      </c>
      <c r="AK10" s="56">
        <v>32</v>
      </c>
      <c r="AL10" s="56">
        <v>33</v>
      </c>
      <c r="AM10" s="56">
        <v>34</v>
      </c>
      <c r="AN10" s="56">
        <v>35</v>
      </c>
      <c r="AO10" s="56">
        <v>36</v>
      </c>
      <c r="AP10" s="56">
        <v>37</v>
      </c>
      <c r="AQ10" s="56">
        <v>38</v>
      </c>
      <c r="AR10" s="56">
        <v>39</v>
      </c>
      <c r="AS10" s="56">
        <v>40</v>
      </c>
      <c r="AT10" s="56">
        <v>41</v>
      </c>
      <c r="AU10" s="56">
        <v>42</v>
      </c>
      <c r="AV10" s="56">
        <v>43</v>
      </c>
      <c r="AW10" s="56">
        <v>44</v>
      </c>
      <c r="AX10" s="56">
        <v>45</v>
      </c>
      <c r="AY10" s="56">
        <v>46</v>
      </c>
      <c r="AZ10" s="56">
        <v>47</v>
      </c>
      <c r="BA10" s="56">
        <v>48</v>
      </c>
      <c r="BB10" s="56">
        <v>49</v>
      </c>
      <c r="BC10" s="56">
        <v>50</v>
      </c>
      <c r="BD10" s="56">
        <v>51</v>
      </c>
      <c r="BE10" s="56">
        <v>52</v>
      </c>
      <c r="BF10" s="56">
        <v>53</v>
      </c>
      <c r="BG10" s="56">
        <v>54</v>
      </c>
      <c r="BH10" s="56">
        <v>55</v>
      </c>
      <c r="BI10" s="56">
        <v>56</v>
      </c>
      <c r="BJ10" s="56">
        <v>57</v>
      </c>
      <c r="BK10" s="56">
        <v>58</v>
      </c>
      <c r="BL10" s="56">
        <v>59</v>
      </c>
      <c r="BM10" s="56">
        <v>60</v>
      </c>
      <c r="BN10" s="56">
        <v>61</v>
      </c>
      <c r="BO10" s="56">
        <v>62</v>
      </c>
      <c r="BP10" s="56">
        <v>63</v>
      </c>
      <c r="BQ10" s="56">
        <v>64</v>
      </c>
      <c r="BR10" s="56">
        <v>65</v>
      </c>
      <c r="BS10" s="56"/>
      <c r="BT10" s="56">
        <v>66</v>
      </c>
      <c r="BU10" s="56">
        <v>67</v>
      </c>
      <c r="BV10" s="57">
        <v>68</v>
      </c>
    </row>
    <row r="11" spans="1:74" s="66" customFormat="1" ht="10.5" customHeight="1">
      <c r="A11" s="239" t="s">
        <v>127</v>
      </c>
      <c r="B11" s="239"/>
      <c r="C11" s="59" t="s">
        <v>128</v>
      </c>
      <c r="D11" s="59">
        <f>SUM(Mai!D44)</f>
        <v>0</v>
      </c>
      <c r="E11" s="64">
        <f>SUM(Mai!E44)</f>
        <v>0</v>
      </c>
      <c r="F11" s="64">
        <f>SUM(Mai!F44)</f>
        <v>0</v>
      </c>
      <c r="G11" s="64">
        <f>SUM(Mai!G44)</f>
        <v>0</v>
      </c>
      <c r="H11" s="64">
        <f>SUM(Mai!H44)</f>
        <v>0</v>
      </c>
      <c r="I11" s="64">
        <f>SUM(Mai!I44)</f>
        <v>0</v>
      </c>
      <c r="J11" s="64">
        <f>SUM(Mai!J44)</f>
        <v>0</v>
      </c>
      <c r="K11" s="64">
        <f>SUM(Mai!K44)</f>
        <v>0</v>
      </c>
      <c r="L11" s="64">
        <f>SUM(Mai!L44)</f>
        <v>0</v>
      </c>
      <c r="M11" s="64">
        <f>SUM(Mai!M44)</f>
        <v>0</v>
      </c>
      <c r="N11" s="64">
        <f>SUM(Mai!N44)</f>
        <v>0</v>
      </c>
      <c r="O11" s="64">
        <f>SUM(Mai!O44)</f>
        <v>0</v>
      </c>
      <c r="P11" s="64">
        <f>SUM(Mai!P44)</f>
        <v>0</v>
      </c>
      <c r="Q11" s="64">
        <f>SUM(Mai!Q44)</f>
        <v>0</v>
      </c>
      <c r="R11" s="64">
        <f>SUM(Mai!R44)</f>
        <v>0</v>
      </c>
      <c r="S11" s="64">
        <f>SUM(Mai!S44)</f>
        <v>0</v>
      </c>
      <c r="T11" s="64">
        <f>SUM(Mai!T44)</f>
        <v>0</v>
      </c>
      <c r="U11" s="64">
        <f>SUM(Mai!U44)</f>
        <v>0</v>
      </c>
      <c r="V11" s="64">
        <f>SUM(Mai!V44)</f>
        <v>0</v>
      </c>
      <c r="W11" s="64">
        <f>SUM(Mai!W44)</f>
        <v>0</v>
      </c>
      <c r="X11" s="64">
        <f>SUM(Mai!X44)</f>
        <v>0</v>
      </c>
      <c r="Y11" s="64">
        <f>SUM(Mai!Y44)</f>
        <v>0</v>
      </c>
      <c r="Z11" s="64">
        <f>SUM(Mai!Z44)</f>
        <v>0</v>
      </c>
      <c r="AA11" s="64">
        <f>SUM(Mai!AA44)</f>
        <v>0</v>
      </c>
      <c r="AB11" s="64">
        <f>SUM(Mai!AB44)</f>
        <v>0</v>
      </c>
      <c r="AC11" s="64">
        <f>SUM(Mai!AC44)</f>
        <v>0</v>
      </c>
      <c r="AD11" s="64">
        <f>SUM(Mai!AD44)</f>
        <v>0</v>
      </c>
      <c r="AE11" s="64">
        <f>SUM(Mai!AE44)</f>
        <v>0</v>
      </c>
      <c r="AF11" s="61"/>
      <c r="AG11" s="61">
        <f>SUM(Mai!AG44)</f>
        <v>0</v>
      </c>
      <c r="AH11" s="63">
        <f>SUM(Mai!AH44)</f>
        <v>0</v>
      </c>
      <c r="AI11" s="63">
        <f>SUM(Mai!AI44)</f>
        <v>0</v>
      </c>
      <c r="AJ11" s="63">
        <f>SUM(Mai!AJ44)</f>
        <v>0</v>
      </c>
      <c r="AK11" s="63">
        <f>SUM(Mai!AK44)</f>
        <v>0</v>
      </c>
      <c r="AL11" s="63">
        <f>SUM(Mai!AL44)</f>
        <v>0</v>
      </c>
      <c r="AM11" s="63">
        <f>SUM(Mai!AM44)</f>
        <v>0</v>
      </c>
      <c r="AN11" s="63">
        <f>SUM(Mai!AN44)</f>
        <v>0</v>
      </c>
      <c r="AO11" s="63">
        <f>SUM(Mai!AO44)</f>
        <v>0</v>
      </c>
      <c r="AP11" s="63">
        <f>SUM(Mai!AP44)</f>
        <v>0</v>
      </c>
      <c r="AQ11" s="63">
        <f>SUM(Mai!AQ44)</f>
        <v>0</v>
      </c>
      <c r="AR11" s="63">
        <f>SUM(Mai!AR44)</f>
        <v>0</v>
      </c>
      <c r="AS11" s="63">
        <f>SUM(Mai!AS44)</f>
        <v>0</v>
      </c>
      <c r="AT11" s="63">
        <f>SUM(Mai!AT44)</f>
        <v>0</v>
      </c>
      <c r="AU11" s="63">
        <f>SUM(Mai!AU44)</f>
        <v>0</v>
      </c>
      <c r="AV11" s="63">
        <f>SUM(Mai!AV44)</f>
        <v>0</v>
      </c>
      <c r="AW11" s="63">
        <f>SUM(Mai!AW44)</f>
        <v>0</v>
      </c>
      <c r="AX11" s="63">
        <f>SUM(Mai!AX44)</f>
        <v>0</v>
      </c>
      <c r="AY11" s="63">
        <f>SUM(Mai!AY44)</f>
        <v>0</v>
      </c>
      <c r="AZ11" s="63">
        <f>SUM(Mai!AZ44)</f>
        <v>0</v>
      </c>
      <c r="BA11" s="63">
        <f>SUM(Mai!BA44)</f>
        <v>0</v>
      </c>
      <c r="BB11" s="63">
        <f>SUM(Mai!BB44)</f>
        <v>0</v>
      </c>
      <c r="BC11" s="63">
        <f>SUM(Mai!BC44)</f>
        <v>0</v>
      </c>
      <c r="BD11" s="63">
        <f>SUM(Mai!BD44)</f>
        <v>0</v>
      </c>
      <c r="BE11" s="63">
        <f>SUM(Mai!BE44)</f>
        <v>0</v>
      </c>
      <c r="BF11" s="63">
        <f>SUM(Mai!BF44)</f>
        <v>0</v>
      </c>
      <c r="BG11" s="63">
        <f>SUM(Mai!BG44)</f>
        <v>0</v>
      </c>
      <c r="BH11" s="63">
        <f>SUM(Mai!BH44)</f>
        <v>0</v>
      </c>
      <c r="BI11" s="63">
        <f>SUM(Mai!BI44)</f>
        <v>0</v>
      </c>
      <c r="BJ11" s="63">
        <f>SUM(Mai!BJ44)</f>
        <v>0</v>
      </c>
      <c r="BK11" s="63">
        <f>SUM(Mai!BK44)</f>
        <v>0</v>
      </c>
      <c r="BL11" s="63">
        <f>SUM(Mai!BL44)</f>
        <v>0</v>
      </c>
      <c r="BM11" s="63">
        <f>SUM(Mai!BM44)</f>
        <v>0</v>
      </c>
      <c r="BN11" s="63">
        <f>SUM(Mai!BN44)</f>
        <v>0</v>
      </c>
      <c r="BO11" s="63">
        <f>SUM(Mai!BO44)</f>
        <v>0</v>
      </c>
      <c r="BP11" s="63">
        <f>SUM(Mai!BP44)</f>
        <v>0</v>
      </c>
      <c r="BQ11" s="63">
        <f>SUM(Mai!BQ44)</f>
        <v>0</v>
      </c>
      <c r="BR11" s="63">
        <f>SUM(Mai!BR44)</f>
        <v>0</v>
      </c>
      <c r="BS11" s="63">
        <f>SUM(Mai!BS44)</f>
        <v>0</v>
      </c>
      <c r="BT11" s="63">
        <f>SUM(Mai!BT44)</f>
        <v>0</v>
      </c>
      <c r="BU11" s="64">
        <f>SUM(Mai!BU44)</f>
        <v>0</v>
      </c>
      <c r="BV11" s="65">
        <f>SUM(Mai!BV44)</f>
        <v>0</v>
      </c>
    </row>
    <row r="12" spans="1:74" s="77" customFormat="1" ht="10.5" customHeight="1">
      <c r="A12" s="67"/>
      <c r="B12" s="68"/>
      <c r="C12" s="69"/>
      <c r="D12" s="70" t="str">
        <f t="shared" ref="D12:D42" si="0">IF(SUM(E12:AA12)=0,"",SUM(E12:AA12))</f>
        <v/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 t="str">
        <f t="shared" ref="AF12:AF42" si="1">IF(B12=0,"",B12)</f>
        <v/>
      </c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6">
        <f t="shared" ref="BV12:BV42" si="2">(SUM(AG12:BQ12))</f>
        <v>0</v>
      </c>
    </row>
    <row r="13" spans="1:74" s="83" customFormat="1" ht="10.5" customHeight="1">
      <c r="A13" s="67"/>
      <c r="B13" s="68"/>
      <c r="C13" s="68"/>
      <c r="D13" s="70" t="str">
        <f t="shared" si="0"/>
        <v/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73" t="str">
        <f t="shared" si="1"/>
        <v/>
      </c>
      <c r="AG13" s="80"/>
      <c r="AH13" s="81"/>
      <c r="AI13" s="81"/>
      <c r="AJ13" s="81"/>
      <c r="AK13" s="81"/>
      <c r="AL13" s="81"/>
      <c r="AM13" s="81"/>
      <c r="AN13" s="81"/>
      <c r="AO13" s="81"/>
      <c r="AP13" s="81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82">
        <f t="shared" si="2"/>
        <v>0</v>
      </c>
    </row>
    <row r="14" spans="1:74" s="77" customFormat="1" ht="10.5" customHeight="1">
      <c r="A14" s="67"/>
      <c r="B14" s="68"/>
      <c r="C14" s="68"/>
      <c r="D14" s="70" t="str">
        <f t="shared" si="0"/>
        <v/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73" t="str">
        <f t="shared" si="1"/>
        <v/>
      </c>
      <c r="AG14" s="80"/>
      <c r="AH14" s="81"/>
      <c r="AI14" s="81"/>
      <c r="AJ14" s="81"/>
      <c r="AK14" s="81"/>
      <c r="AL14" s="81"/>
      <c r="AM14" s="81"/>
      <c r="AN14" s="81"/>
      <c r="AO14" s="81"/>
      <c r="AP14" s="81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82">
        <f t="shared" si="2"/>
        <v>0</v>
      </c>
    </row>
    <row r="15" spans="1:74" s="83" customFormat="1" ht="10.5" customHeight="1">
      <c r="A15" s="67"/>
      <c r="B15" s="68"/>
      <c r="C15" s="68"/>
      <c r="D15" s="70" t="str">
        <f t="shared" si="0"/>
        <v/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73" t="str">
        <f t="shared" si="1"/>
        <v/>
      </c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82">
        <f t="shared" si="2"/>
        <v>0</v>
      </c>
    </row>
    <row r="16" spans="1:74" s="77" customFormat="1" ht="10.5" customHeight="1">
      <c r="A16" s="67"/>
      <c r="B16" s="68"/>
      <c r="C16" s="84"/>
      <c r="D16" s="70" t="str">
        <f t="shared" si="0"/>
        <v/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73" t="str">
        <f t="shared" si="1"/>
        <v/>
      </c>
      <c r="AG16" s="80"/>
      <c r="AH16" s="81"/>
      <c r="AI16" s="81"/>
      <c r="AJ16" s="81"/>
      <c r="AK16" s="81"/>
      <c r="AL16" s="81"/>
      <c r="AM16" s="81"/>
      <c r="AN16" s="81"/>
      <c r="AO16" s="81"/>
      <c r="AP16" s="81"/>
      <c r="AQ16" s="78"/>
      <c r="AR16" s="78"/>
      <c r="AS16" s="78"/>
      <c r="AT16" s="78"/>
      <c r="AU16" s="78"/>
      <c r="AV16" s="78"/>
      <c r="AW16" s="78"/>
      <c r="AX16" s="85"/>
      <c r="AY16" s="85"/>
      <c r="AZ16" s="85"/>
      <c r="BA16" s="85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82">
        <f t="shared" si="2"/>
        <v>0</v>
      </c>
    </row>
    <row r="17" spans="1:83" s="83" customFormat="1" ht="10.5" customHeight="1">
      <c r="A17" s="67"/>
      <c r="B17" s="68"/>
      <c r="C17" s="69"/>
      <c r="D17" s="70" t="str">
        <f t="shared" si="0"/>
        <v/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73" t="str">
        <f t="shared" si="1"/>
        <v/>
      </c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78"/>
      <c r="AR17" s="78"/>
      <c r="AS17" s="78"/>
      <c r="AT17" s="78"/>
      <c r="AU17" s="78"/>
      <c r="AV17" s="78"/>
      <c r="AW17" s="78"/>
      <c r="AX17" s="85"/>
      <c r="AY17" s="85"/>
      <c r="AZ17" s="85"/>
      <c r="BA17" s="85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82">
        <f t="shared" si="2"/>
        <v>0</v>
      </c>
    </row>
    <row r="18" spans="1:83" s="92" customFormat="1" ht="10.5" customHeight="1">
      <c r="A18" s="86"/>
      <c r="B18" s="87"/>
      <c r="C18" s="69"/>
      <c r="D18" s="70" t="str">
        <f t="shared" si="0"/>
        <v/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154"/>
      <c r="AF18" s="89" t="str">
        <f t="shared" si="1"/>
        <v/>
      </c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2">
        <f t="shared" si="2"/>
        <v>0</v>
      </c>
    </row>
    <row r="19" spans="1:83" s="83" customFormat="1" ht="10.5" customHeight="1">
      <c r="A19" s="67"/>
      <c r="B19" s="68"/>
      <c r="C19" s="69"/>
      <c r="D19" s="70" t="str">
        <f t="shared" si="0"/>
        <v/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73" t="str">
        <f t="shared" si="1"/>
        <v/>
      </c>
      <c r="AG19" s="80"/>
      <c r="AH19" s="81"/>
      <c r="AI19" s="81"/>
      <c r="AJ19" s="81"/>
      <c r="AK19" s="81"/>
      <c r="AL19" s="81"/>
      <c r="AM19" s="81"/>
      <c r="AN19" s="81"/>
      <c r="AO19" s="81"/>
      <c r="AP19" s="81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82">
        <f t="shared" si="2"/>
        <v>0</v>
      </c>
    </row>
    <row r="20" spans="1:83" s="94" customFormat="1" ht="10.5" customHeight="1">
      <c r="A20" s="67"/>
      <c r="B20" s="68"/>
      <c r="C20" s="69"/>
      <c r="D20" s="70" t="str">
        <f t="shared" si="0"/>
        <v/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93"/>
      <c r="AF20" s="73" t="str">
        <f t="shared" si="1"/>
        <v/>
      </c>
      <c r="AG20" s="80"/>
      <c r="AH20" s="81"/>
      <c r="AI20" s="81"/>
      <c r="AJ20" s="81"/>
      <c r="AK20" s="81"/>
      <c r="AL20" s="81"/>
      <c r="AM20" s="81"/>
      <c r="AN20" s="81"/>
      <c r="AO20" s="81"/>
      <c r="AP20" s="81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82">
        <f t="shared" si="2"/>
        <v>0</v>
      </c>
    </row>
    <row r="21" spans="1:83" s="94" customFormat="1" ht="10.5" customHeight="1">
      <c r="A21" s="67"/>
      <c r="B21" s="68"/>
      <c r="C21" s="69"/>
      <c r="D21" s="70" t="str">
        <f t="shared" si="0"/>
        <v/>
      </c>
      <c r="E21" s="7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5"/>
      <c r="Y21" s="85"/>
      <c r="Z21" s="85"/>
      <c r="AA21" s="85"/>
      <c r="AB21" s="85"/>
      <c r="AC21" s="85"/>
      <c r="AD21" s="85"/>
      <c r="AE21" s="96"/>
      <c r="AF21" s="73" t="str">
        <f t="shared" si="1"/>
        <v/>
      </c>
      <c r="AG21" s="80"/>
      <c r="AH21" s="81"/>
      <c r="AI21" s="81"/>
      <c r="AJ21" s="81"/>
      <c r="AK21" s="81"/>
      <c r="AL21" s="81"/>
      <c r="AM21" s="81"/>
      <c r="AN21" s="81"/>
      <c r="AO21" s="81"/>
      <c r="AP21" s="81"/>
      <c r="AQ21" s="78"/>
      <c r="AR21" s="78"/>
      <c r="AS21" s="78"/>
      <c r="AT21" s="78"/>
      <c r="AU21" s="78"/>
      <c r="AV21" s="85"/>
      <c r="AW21" s="85"/>
      <c r="AX21" s="78"/>
      <c r="AY21" s="78"/>
      <c r="AZ21" s="78"/>
      <c r="BA21" s="78"/>
      <c r="BB21" s="78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78"/>
      <c r="BV21" s="82">
        <f t="shared" si="2"/>
        <v>0</v>
      </c>
    </row>
    <row r="22" spans="1:83" s="94" customFormat="1" ht="10.5" customHeight="1">
      <c r="A22" s="67"/>
      <c r="B22" s="68"/>
      <c r="C22" s="69"/>
      <c r="D22" s="70" t="str">
        <f t="shared" si="0"/>
        <v/>
      </c>
      <c r="E22" s="7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7"/>
      <c r="X22" s="97"/>
      <c r="Y22" s="97"/>
      <c r="Z22" s="85"/>
      <c r="AA22" s="85"/>
      <c r="AB22" s="85"/>
      <c r="AC22" s="85"/>
      <c r="AD22" s="85"/>
      <c r="AE22" s="96"/>
      <c r="AF22" s="73" t="str">
        <f t="shared" si="1"/>
        <v/>
      </c>
      <c r="AG22" s="80"/>
      <c r="AH22" s="81"/>
      <c r="AI22" s="81"/>
      <c r="AJ22" s="81"/>
      <c r="AK22" s="81"/>
      <c r="AL22" s="81"/>
      <c r="AM22" s="81"/>
      <c r="AN22" s="81"/>
      <c r="AO22" s="81"/>
      <c r="AP22" s="81"/>
      <c r="AQ22" s="78"/>
      <c r="AR22" s="78"/>
      <c r="AS22" s="78"/>
      <c r="AT22" s="78"/>
      <c r="AU22" s="78"/>
      <c r="AV22" s="85"/>
      <c r="AW22" s="85"/>
      <c r="AX22" s="85"/>
      <c r="AY22" s="85"/>
      <c r="AZ22" s="85"/>
      <c r="BA22" s="85"/>
      <c r="BB22" s="78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78"/>
      <c r="BV22" s="82">
        <f t="shared" si="2"/>
        <v>0</v>
      </c>
    </row>
    <row r="23" spans="1:83" s="94" customFormat="1" ht="10.5" customHeight="1">
      <c r="A23" s="67"/>
      <c r="B23" s="68"/>
      <c r="C23" s="69"/>
      <c r="D23" s="70" t="str">
        <f t="shared" si="0"/>
        <v/>
      </c>
      <c r="E23" s="78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96"/>
      <c r="AF23" s="73" t="str">
        <f t="shared" si="1"/>
        <v/>
      </c>
      <c r="AG23" s="80"/>
      <c r="AH23" s="81"/>
      <c r="AI23" s="81"/>
      <c r="AJ23" s="81"/>
      <c r="AK23" s="81"/>
      <c r="AL23" s="81"/>
      <c r="AM23" s="81"/>
      <c r="AN23" s="81"/>
      <c r="AO23" s="81"/>
      <c r="AP23" s="81"/>
      <c r="AQ23" s="78"/>
      <c r="AR23" s="78"/>
      <c r="AS23" s="78"/>
      <c r="AT23" s="78"/>
      <c r="AU23" s="78"/>
      <c r="AV23" s="85"/>
      <c r="AW23" s="85"/>
      <c r="AX23" s="85"/>
      <c r="AY23" s="85"/>
      <c r="AZ23" s="85"/>
      <c r="BA23" s="85"/>
      <c r="BB23" s="78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78"/>
      <c r="BV23" s="82">
        <f t="shared" si="2"/>
        <v>0</v>
      </c>
    </row>
    <row r="24" spans="1:83" s="94" customFormat="1" ht="10.5" customHeight="1">
      <c r="A24" s="67"/>
      <c r="B24" s="68"/>
      <c r="C24" s="69"/>
      <c r="D24" s="70" t="str">
        <f t="shared" si="0"/>
        <v/>
      </c>
      <c r="E24" s="7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96"/>
      <c r="AF24" s="73" t="str">
        <f t="shared" si="1"/>
        <v/>
      </c>
      <c r="AG24" s="80"/>
      <c r="AH24" s="81"/>
      <c r="AI24" s="81"/>
      <c r="AJ24" s="81"/>
      <c r="AK24" s="81"/>
      <c r="AL24" s="81"/>
      <c r="AM24" s="81"/>
      <c r="AN24" s="81"/>
      <c r="AO24" s="81"/>
      <c r="AP24" s="81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78"/>
      <c r="BV24" s="82">
        <f t="shared" si="2"/>
        <v>0</v>
      </c>
    </row>
    <row r="25" spans="1:83" s="94" customFormat="1" ht="10.5" customHeight="1">
      <c r="A25" s="67"/>
      <c r="B25" s="68"/>
      <c r="C25" s="69"/>
      <c r="D25" s="70" t="str">
        <f t="shared" si="0"/>
        <v/>
      </c>
      <c r="E25" s="7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96"/>
      <c r="AF25" s="73" t="str">
        <f t="shared" si="1"/>
        <v/>
      </c>
      <c r="AG25" s="80"/>
      <c r="AH25" s="81"/>
      <c r="AI25" s="81"/>
      <c r="AJ25" s="81"/>
      <c r="AK25" s="81"/>
      <c r="AL25" s="81"/>
      <c r="AM25" s="81"/>
      <c r="AN25" s="81"/>
      <c r="AO25" s="81"/>
      <c r="AP25" s="81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78"/>
      <c r="BV25" s="82">
        <f t="shared" si="2"/>
        <v>0</v>
      </c>
    </row>
    <row r="26" spans="1:83" s="94" customFormat="1" ht="10.5" customHeight="1">
      <c r="A26" s="67"/>
      <c r="B26" s="68"/>
      <c r="C26" s="69"/>
      <c r="D26" s="70" t="str">
        <f t="shared" si="0"/>
        <v/>
      </c>
      <c r="E26" s="7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96"/>
      <c r="AF26" s="73" t="str">
        <f t="shared" si="1"/>
        <v/>
      </c>
      <c r="AG26" s="80"/>
      <c r="AH26" s="81"/>
      <c r="AI26" s="81"/>
      <c r="AJ26" s="81"/>
      <c r="AK26" s="81"/>
      <c r="AL26" s="81"/>
      <c r="AM26" s="81"/>
      <c r="AN26" s="81"/>
      <c r="AO26" s="81"/>
      <c r="AP26" s="81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78"/>
      <c r="BV26" s="82">
        <f t="shared" si="2"/>
        <v>0</v>
      </c>
    </row>
    <row r="27" spans="1:83" s="94" customFormat="1" ht="10.5" customHeight="1">
      <c r="A27" s="67"/>
      <c r="B27" s="68"/>
      <c r="C27" s="69"/>
      <c r="D27" s="70" t="str">
        <f t="shared" si="0"/>
        <v/>
      </c>
      <c r="E27" s="7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96"/>
      <c r="AF27" s="73" t="str">
        <f t="shared" si="1"/>
        <v/>
      </c>
      <c r="AG27" s="80"/>
      <c r="AH27" s="81"/>
      <c r="AI27" s="81"/>
      <c r="AJ27" s="81"/>
      <c r="AK27" s="81"/>
      <c r="AL27" s="81"/>
      <c r="AM27" s="81"/>
      <c r="AN27" s="81"/>
      <c r="AO27" s="81"/>
      <c r="AP27" s="81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78"/>
      <c r="BV27" s="82">
        <f t="shared" si="2"/>
        <v>0</v>
      </c>
    </row>
    <row r="28" spans="1:83" s="94" customFormat="1" ht="10.5" customHeight="1">
      <c r="A28" s="67"/>
      <c r="B28" s="68"/>
      <c r="C28" s="69"/>
      <c r="D28" s="70" t="str">
        <f t="shared" si="0"/>
        <v/>
      </c>
      <c r="E28" s="7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96"/>
      <c r="AF28" s="73" t="str">
        <f t="shared" si="1"/>
        <v/>
      </c>
      <c r="AG28" s="80"/>
      <c r="AH28" s="81"/>
      <c r="AI28" s="81"/>
      <c r="AJ28" s="81"/>
      <c r="AK28" s="81"/>
      <c r="AL28" s="81"/>
      <c r="AM28" s="81"/>
      <c r="AN28" s="81"/>
      <c r="AO28" s="81"/>
      <c r="AP28" s="81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78"/>
      <c r="BV28" s="82">
        <f t="shared" si="2"/>
        <v>0</v>
      </c>
    </row>
    <row r="29" spans="1:83" s="94" customFormat="1" ht="10.5" customHeight="1">
      <c r="A29" s="67"/>
      <c r="B29" s="68"/>
      <c r="C29" s="69"/>
      <c r="D29" s="70" t="str">
        <f t="shared" si="0"/>
        <v/>
      </c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96"/>
      <c r="AF29" s="73" t="str">
        <f t="shared" si="1"/>
        <v/>
      </c>
      <c r="AG29" s="102"/>
      <c r="AH29" s="103"/>
      <c r="AI29" s="103"/>
      <c r="AJ29" s="103"/>
      <c r="AK29" s="103"/>
      <c r="AL29" s="103"/>
      <c r="AM29" s="103"/>
      <c r="AN29" s="103"/>
      <c r="AO29" s="103"/>
      <c r="AP29" s="103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0"/>
      <c r="BV29" s="82">
        <f t="shared" si="2"/>
        <v>0</v>
      </c>
    </row>
    <row r="30" spans="1:83" s="110" customFormat="1" ht="10.5" customHeight="1">
      <c r="A30" s="67"/>
      <c r="B30" s="68"/>
      <c r="C30" s="69"/>
      <c r="D30" s="70" t="str">
        <f t="shared" si="0"/>
        <v/>
      </c>
      <c r="E30" s="78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96"/>
      <c r="AF30" s="73" t="str">
        <f t="shared" si="1"/>
        <v/>
      </c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78"/>
      <c r="BV30" s="105">
        <f t="shared" si="2"/>
        <v>0</v>
      </c>
      <c r="BW30" s="106"/>
      <c r="BX30" s="108"/>
      <c r="BY30" s="108"/>
      <c r="BZ30" s="108"/>
      <c r="CA30" s="108"/>
      <c r="CB30" s="108"/>
      <c r="CC30" s="108"/>
      <c r="CD30" s="108"/>
      <c r="CE30" s="109"/>
    </row>
    <row r="31" spans="1:83" s="110" customFormat="1" ht="10.5" customHeight="1">
      <c r="A31" s="67"/>
      <c r="B31" s="68"/>
      <c r="C31" s="69"/>
      <c r="D31" s="70" t="str">
        <f t="shared" si="0"/>
        <v/>
      </c>
      <c r="E31" s="78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12"/>
      <c r="W31" s="85"/>
      <c r="X31" s="85"/>
      <c r="Y31" s="85"/>
      <c r="Z31" s="85"/>
      <c r="AA31" s="85"/>
      <c r="AB31" s="85"/>
      <c r="AC31" s="85"/>
      <c r="AD31" s="85"/>
      <c r="AE31" s="96"/>
      <c r="AF31" s="73" t="str">
        <f t="shared" si="1"/>
        <v/>
      </c>
      <c r="AG31" s="80"/>
      <c r="AH31" s="81"/>
      <c r="AI31" s="81"/>
      <c r="AJ31" s="81"/>
      <c r="AK31" s="81"/>
      <c r="AL31" s="81"/>
      <c r="AM31" s="81"/>
      <c r="AN31" s="81"/>
      <c r="AO31" s="81"/>
      <c r="AP31" s="81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78"/>
      <c r="BV31" s="105">
        <f t="shared" si="2"/>
        <v>0</v>
      </c>
      <c r="BW31" s="106"/>
      <c r="BX31" s="108"/>
      <c r="BY31" s="108"/>
      <c r="BZ31" s="108"/>
      <c r="CA31" s="108"/>
      <c r="CB31" s="108"/>
      <c r="CC31" s="108"/>
      <c r="CD31" s="108"/>
      <c r="CE31" s="109"/>
    </row>
    <row r="32" spans="1:83" s="110" customFormat="1" ht="10.5" customHeight="1">
      <c r="A32" s="67"/>
      <c r="B32" s="68"/>
      <c r="C32" s="69"/>
      <c r="D32" s="70" t="str">
        <f t="shared" si="0"/>
        <v/>
      </c>
      <c r="E32" s="7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12"/>
      <c r="W32" s="85"/>
      <c r="X32" s="85"/>
      <c r="Y32" s="85"/>
      <c r="Z32" s="85"/>
      <c r="AA32" s="85"/>
      <c r="AB32" s="85"/>
      <c r="AC32" s="85"/>
      <c r="AD32" s="85"/>
      <c r="AE32" s="96"/>
      <c r="AF32" s="73" t="str">
        <f t="shared" si="1"/>
        <v/>
      </c>
      <c r="AG32" s="80"/>
      <c r="AH32" s="81"/>
      <c r="AI32" s="81"/>
      <c r="AJ32" s="81"/>
      <c r="AK32" s="81"/>
      <c r="AL32" s="81"/>
      <c r="AM32" s="81"/>
      <c r="AN32" s="81"/>
      <c r="AO32" s="81"/>
      <c r="AP32" s="81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78"/>
      <c r="BV32" s="105">
        <f t="shared" si="2"/>
        <v>0</v>
      </c>
      <c r="BW32" s="106"/>
      <c r="BX32" s="108"/>
      <c r="BY32" s="108"/>
      <c r="BZ32" s="108"/>
      <c r="CA32" s="108"/>
      <c r="CB32" s="108"/>
      <c r="CC32" s="108"/>
      <c r="CD32" s="108"/>
      <c r="CE32" s="109"/>
    </row>
    <row r="33" spans="1:83" s="110" customFormat="1" ht="10.5" customHeight="1">
      <c r="A33" s="67"/>
      <c r="B33" s="68"/>
      <c r="C33" s="69"/>
      <c r="D33" s="70" t="str">
        <f t="shared" si="0"/>
        <v/>
      </c>
      <c r="E33" s="78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96"/>
      <c r="AF33" s="73" t="str">
        <f t="shared" si="1"/>
        <v/>
      </c>
      <c r="AG33" s="80"/>
      <c r="AH33" s="81"/>
      <c r="AI33" s="81"/>
      <c r="AJ33" s="81"/>
      <c r="AK33" s="81"/>
      <c r="AL33" s="81"/>
      <c r="AM33" s="81"/>
      <c r="AN33" s="81"/>
      <c r="AO33" s="81"/>
      <c r="AP33" s="81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78"/>
      <c r="BV33" s="105">
        <f t="shared" si="2"/>
        <v>0</v>
      </c>
      <c r="BW33" s="106"/>
      <c r="BX33" s="108"/>
      <c r="BY33" s="108"/>
      <c r="BZ33" s="108"/>
      <c r="CA33" s="108"/>
      <c r="CB33" s="108"/>
      <c r="CC33" s="108"/>
      <c r="CD33" s="108"/>
      <c r="CE33" s="109"/>
    </row>
    <row r="34" spans="1:83" s="110" customFormat="1" ht="10.5" customHeight="1">
      <c r="A34" s="67"/>
      <c r="B34" s="68"/>
      <c r="C34" s="69"/>
      <c r="D34" s="70" t="str">
        <f t="shared" si="0"/>
        <v/>
      </c>
      <c r="E34" s="78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96"/>
      <c r="AF34" s="73" t="str">
        <f t="shared" si="1"/>
        <v/>
      </c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78"/>
      <c r="BV34" s="105">
        <f t="shared" si="2"/>
        <v>0</v>
      </c>
      <c r="BW34" s="106"/>
      <c r="BX34" s="108"/>
      <c r="BY34" s="108"/>
      <c r="BZ34" s="108"/>
      <c r="CA34" s="108"/>
      <c r="CB34" s="108"/>
      <c r="CC34" s="108"/>
      <c r="CD34" s="108"/>
    </row>
    <row r="35" spans="1:83" s="110" customFormat="1" ht="10.5" customHeight="1">
      <c r="A35" s="67"/>
      <c r="B35" s="68"/>
      <c r="C35" s="69"/>
      <c r="D35" s="70" t="str">
        <f t="shared" si="0"/>
        <v/>
      </c>
      <c r="E35" s="78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96"/>
      <c r="AF35" s="73" t="str">
        <f t="shared" si="1"/>
        <v/>
      </c>
      <c r="AG35" s="80"/>
      <c r="AH35" s="81"/>
      <c r="AI35" s="81"/>
      <c r="AJ35" s="81"/>
      <c r="AK35" s="81"/>
      <c r="AL35" s="81"/>
      <c r="AM35" s="81"/>
      <c r="AN35" s="81"/>
      <c r="AO35" s="81"/>
      <c r="AP35" s="81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78"/>
      <c r="BV35" s="105">
        <f t="shared" si="2"/>
        <v>0</v>
      </c>
      <c r="BW35" s="106"/>
      <c r="BX35" s="108"/>
      <c r="BY35" s="108"/>
      <c r="BZ35" s="108"/>
      <c r="CA35" s="108"/>
      <c r="CB35" s="108"/>
      <c r="CC35" s="108"/>
      <c r="CD35" s="108"/>
    </row>
    <row r="36" spans="1:83" s="110" customFormat="1" ht="10.5" customHeight="1">
      <c r="A36" s="67"/>
      <c r="B36" s="68"/>
      <c r="C36" s="69"/>
      <c r="D36" s="70" t="str">
        <f t="shared" si="0"/>
        <v/>
      </c>
      <c r="E36" s="78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96"/>
      <c r="AF36" s="73" t="str">
        <f t="shared" si="1"/>
        <v/>
      </c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78"/>
      <c r="BV36" s="105">
        <f t="shared" si="2"/>
        <v>0</v>
      </c>
      <c r="BW36" s="106"/>
      <c r="BX36" s="108"/>
      <c r="BY36" s="108"/>
      <c r="BZ36" s="108"/>
      <c r="CA36" s="108"/>
      <c r="CB36" s="108"/>
      <c r="CC36" s="108"/>
      <c r="CD36" s="108"/>
    </row>
    <row r="37" spans="1:83" s="110" customFormat="1" ht="10.5" customHeight="1">
      <c r="A37" s="67"/>
      <c r="B37" s="68"/>
      <c r="C37" s="69"/>
      <c r="D37" s="70" t="str">
        <f t="shared" si="0"/>
        <v/>
      </c>
      <c r="E37" s="78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16"/>
      <c r="AC37" s="116"/>
      <c r="AD37" s="85"/>
      <c r="AE37" s="96"/>
      <c r="AF37" s="73" t="str">
        <f t="shared" si="1"/>
        <v/>
      </c>
      <c r="AG37" s="80"/>
      <c r="AH37" s="81"/>
      <c r="AI37" s="81"/>
      <c r="AJ37" s="81"/>
      <c r="AK37" s="81"/>
      <c r="AL37" s="81"/>
      <c r="AM37" s="81"/>
      <c r="AN37" s="81"/>
      <c r="AO37" s="81"/>
      <c r="AP37" s="81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78"/>
      <c r="BV37" s="105">
        <f t="shared" si="2"/>
        <v>0</v>
      </c>
      <c r="BW37" s="106"/>
      <c r="BX37" s="108"/>
      <c r="BY37" s="108"/>
      <c r="BZ37" s="108"/>
      <c r="CA37" s="108"/>
      <c r="CB37" s="108"/>
      <c r="CC37" s="108"/>
      <c r="CD37" s="108"/>
    </row>
    <row r="38" spans="1:83" s="110" customFormat="1" ht="10.5" customHeight="1">
      <c r="A38" s="67"/>
      <c r="B38" s="68"/>
      <c r="C38" s="69"/>
      <c r="D38" s="70" t="str">
        <f t="shared" si="0"/>
        <v/>
      </c>
      <c r="E38" s="78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117"/>
      <c r="W38" s="85"/>
      <c r="X38" s="85"/>
      <c r="Y38" s="85"/>
      <c r="Z38" s="85"/>
      <c r="AA38" s="85"/>
      <c r="AB38" s="85"/>
      <c r="AC38" s="85"/>
      <c r="AD38" s="85"/>
      <c r="AE38" s="96"/>
      <c r="AF38" s="73" t="str">
        <f t="shared" si="1"/>
        <v/>
      </c>
      <c r="AG38" s="80"/>
      <c r="AH38" s="81"/>
      <c r="AI38" s="81"/>
      <c r="AJ38" s="81"/>
      <c r="AK38" s="81"/>
      <c r="AL38" s="81"/>
      <c r="AM38" s="81"/>
      <c r="AN38" s="81"/>
      <c r="AO38" s="81"/>
      <c r="AP38" s="81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78"/>
      <c r="BV38" s="105">
        <f t="shared" si="2"/>
        <v>0</v>
      </c>
      <c r="BW38" s="106"/>
      <c r="BX38" s="108"/>
      <c r="BY38" s="108"/>
      <c r="BZ38" s="108"/>
      <c r="CA38" s="108"/>
      <c r="CB38" s="108"/>
      <c r="CC38" s="108"/>
      <c r="CD38" s="108"/>
    </row>
    <row r="39" spans="1:83" s="110" customFormat="1" ht="10.5" customHeight="1">
      <c r="A39" s="67"/>
      <c r="B39" s="68"/>
      <c r="C39" s="69"/>
      <c r="D39" s="70" t="str">
        <f t="shared" si="0"/>
        <v/>
      </c>
      <c r="E39" s="78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96"/>
      <c r="AF39" s="73" t="str">
        <f t="shared" si="1"/>
        <v/>
      </c>
      <c r="AG39" s="80"/>
      <c r="AH39" s="81"/>
      <c r="AI39" s="81"/>
      <c r="AJ39" s="81"/>
      <c r="AK39" s="81"/>
      <c r="AL39" s="81"/>
      <c r="AM39" s="81"/>
      <c r="AN39" s="81"/>
      <c r="AO39" s="81"/>
      <c r="AP39" s="81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78"/>
      <c r="BV39" s="105">
        <f t="shared" si="2"/>
        <v>0</v>
      </c>
      <c r="BW39" s="106"/>
      <c r="BX39" s="108"/>
      <c r="BY39" s="108"/>
      <c r="BZ39" s="108"/>
      <c r="CA39" s="108"/>
      <c r="CB39" s="108"/>
      <c r="CC39" s="108"/>
      <c r="CD39" s="108"/>
    </row>
    <row r="40" spans="1:83" s="110" customFormat="1" ht="10.5" customHeight="1">
      <c r="A40" s="67"/>
      <c r="B40" s="68"/>
      <c r="C40" s="69"/>
      <c r="D40" s="70" t="str">
        <f t="shared" si="0"/>
        <v/>
      </c>
      <c r="E40" s="78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96"/>
      <c r="AF40" s="73" t="str">
        <f t="shared" si="1"/>
        <v/>
      </c>
      <c r="AG40" s="80"/>
      <c r="AH40" s="81"/>
      <c r="AI40" s="81"/>
      <c r="AJ40" s="81"/>
      <c r="AK40" s="81"/>
      <c r="AL40" s="81"/>
      <c r="AM40" s="81"/>
      <c r="AN40" s="81"/>
      <c r="AO40" s="81"/>
      <c r="AP40" s="81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118"/>
      <c r="BP40" s="85"/>
      <c r="BQ40" s="85"/>
      <c r="BR40" s="85"/>
      <c r="BS40" s="85"/>
      <c r="BT40" s="85"/>
      <c r="BU40" s="78"/>
      <c r="BV40" s="105">
        <f t="shared" si="2"/>
        <v>0</v>
      </c>
      <c r="BW40" s="106"/>
      <c r="BX40" s="108"/>
      <c r="BY40" s="108"/>
      <c r="BZ40" s="108"/>
      <c r="CA40" s="108"/>
      <c r="CB40" s="108"/>
      <c r="CC40" s="108"/>
      <c r="CD40" s="108"/>
    </row>
    <row r="41" spans="1:83" s="110" customFormat="1" ht="10.5" customHeight="1">
      <c r="A41" s="67"/>
      <c r="B41" s="68"/>
      <c r="C41" s="69"/>
      <c r="D41" s="70" t="str">
        <f t="shared" si="0"/>
        <v/>
      </c>
      <c r="E41" s="78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96"/>
      <c r="AF41" s="73" t="str">
        <f t="shared" si="1"/>
        <v/>
      </c>
      <c r="AG41" s="80"/>
      <c r="AH41" s="81"/>
      <c r="AI41" s="81"/>
      <c r="AJ41" s="81"/>
      <c r="AK41" s="81"/>
      <c r="AL41" s="81"/>
      <c r="AM41" s="81"/>
      <c r="AN41" s="81"/>
      <c r="AO41" s="81"/>
      <c r="AP41" s="81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168"/>
      <c r="BP41" s="85"/>
      <c r="BQ41" s="85"/>
      <c r="BR41" s="85"/>
      <c r="BS41" s="85"/>
      <c r="BT41" s="85"/>
      <c r="BU41" s="78"/>
      <c r="BV41" s="105">
        <f t="shared" si="2"/>
        <v>0</v>
      </c>
      <c r="BW41" s="106"/>
      <c r="BX41" s="108"/>
      <c r="BY41" s="108"/>
      <c r="BZ41" s="108"/>
      <c r="CA41" s="108"/>
      <c r="CB41" s="108"/>
      <c r="CC41" s="108"/>
      <c r="CD41" s="108"/>
    </row>
    <row r="42" spans="1:83" s="114" customFormat="1" ht="10.5" customHeight="1">
      <c r="A42" s="120"/>
      <c r="B42" s="121"/>
      <c r="C42" s="122"/>
      <c r="D42" s="70" t="str">
        <f t="shared" si="0"/>
        <v/>
      </c>
      <c r="E42" s="78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4"/>
      <c r="AF42" s="125" t="str">
        <f t="shared" si="1"/>
        <v/>
      </c>
      <c r="AG42" s="102"/>
      <c r="AH42" s="81"/>
      <c r="AI42" s="103"/>
      <c r="AJ42" s="103"/>
      <c r="AK42" s="103"/>
      <c r="AL42" s="103"/>
      <c r="AM42" s="103"/>
      <c r="AN42" s="103"/>
      <c r="AO42" s="103"/>
      <c r="AP42" s="10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78"/>
      <c r="BV42" s="155">
        <f t="shared" si="2"/>
        <v>0</v>
      </c>
      <c r="BW42" s="106"/>
      <c r="BX42" s="108"/>
      <c r="BY42" s="108"/>
      <c r="BZ42" s="108"/>
      <c r="CA42" s="108"/>
      <c r="CB42" s="108"/>
      <c r="CC42" s="108"/>
      <c r="CD42" s="108"/>
    </row>
    <row r="43" spans="1:83" s="134" customFormat="1" ht="9.75" thickBot="1">
      <c r="A43" s="127"/>
      <c r="B43" s="127"/>
      <c r="C43" s="128" t="s">
        <v>129</v>
      </c>
      <c r="D43" s="156">
        <f t="shared" ref="D43:AE43" si="3">SUM(D12:D42)</f>
        <v>0</v>
      </c>
      <c r="E43" s="129">
        <f t="shared" si="3"/>
        <v>0</v>
      </c>
      <c r="F43" s="129">
        <f t="shared" si="3"/>
        <v>0</v>
      </c>
      <c r="G43" s="129">
        <f t="shared" si="3"/>
        <v>0</v>
      </c>
      <c r="H43" s="129">
        <f t="shared" si="3"/>
        <v>0</v>
      </c>
      <c r="I43" s="129">
        <f t="shared" si="3"/>
        <v>0</v>
      </c>
      <c r="J43" s="129">
        <f t="shared" si="3"/>
        <v>0</v>
      </c>
      <c r="K43" s="129">
        <f t="shared" si="3"/>
        <v>0</v>
      </c>
      <c r="L43" s="129">
        <f t="shared" si="3"/>
        <v>0</v>
      </c>
      <c r="M43" s="129">
        <f t="shared" si="3"/>
        <v>0</v>
      </c>
      <c r="N43" s="129">
        <f t="shared" si="3"/>
        <v>0</v>
      </c>
      <c r="O43" s="129">
        <f t="shared" si="3"/>
        <v>0</v>
      </c>
      <c r="P43" s="129">
        <f t="shared" si="3"/>
        <v>0</v>
      </c>
      <c r="Q43" s="129">
        <f t="shared" si="3"/>
        <v>0</v>
      </c>
      <c r="R43" s="129">
        <f t="shared" si="3"/>
        <v>0</v>
      </c>
      <c r="S43" s="129">
        <f t="shared" si="3"/>
        <v>0</v>
      </c>
      <c r="T43" s="129">
        <f t="shared" si="3"/>
        <v>0</v>
      </c>
      <c r="U43" s="129">
        <f t="shared" si="3"/>
        <v>0</v>
      </c>
      <c r="V43" s="129">
        <f t="shared" si="3"/>
        <v>0</v>
      </c>
      <c r="W43" s="129">
        <f t="shared" si="3"/>
        <v>0</v>
      </c>
      <c r="X43" s="129">
        <f t="shared" si="3"/>
        <v>0</v>
      </c>
      <c r="Y43" s="129">
        <f t="shared" si="3"/>
        <v>0</v>
      </c>
      <c r="Z43" s="129">
        <f t="shared" si="3"/>
        <v>0</v>
      </c>
      <c r="AA43" s="129">
        <f t="shared" si="3"/>
        <v>0</v>
      </c>
      <c r="AB43" s="129">
        <f t="shared" si="3"/>
        <v>0</v>
      </c>
      <c r="AC43" s="129">
        <f t="shared" si="3"/>
        <v>0</v>
      </c>
      <c r="AD43" s="129">
        <f t="shared" si="3"/>
        <v>0</v>
      </c>
      <c r="AE43" s="130">
        <f t="shared" si="3"/>
        <v>0</v>
      </c>
      <c r="AF43" s="131"/>
      <c r="AG43" s="131">
        <f t="shared" ref="AG43:BV43" si="4">SUM(AG12:AG42)</f>
        <v>0</v>
      </c>
      <c r="AH43" s="132">
        <f t="shared" si="4"/>
        <v>0</v>
      </c>
      <c r="AI43" s="132">
        <f t="shared" si="4"/>
        <v>0</v>
      </c>
      <c r="AJ43" s="132">
        <f t="shared" si="4"/>
        <v>0</v>
      </c>
      <c r="AK43" s="132">
        <f t="shared" si="4"/>
        <v>0</v>
      </c>
      <c r="AL43" s="131">
        <f t="shared" si="4"/>
        <v>0</v>
      </c>
      <c r="AM43" s="131">
        <f t="shared" si="4"/>
        <v>0</v>
      </c>
      <c r="AN43" s="131">
        <f t="shared" si="4"/>
        <v>0</v>
      </c>
      <c r="AO43" s="131">
        <f t="shared" si="4"/>
        <v>0</v>
      </c>
      <c r="AP43" s="131">
        <f t="shared" si="4"/>
        <v>0</v>
      </c>
      <c r="AQ43" s="132">
        <f t="shared" si="4"/>
        <v>0</v>
      </c>
      <c r="AR43" s="132">
        <f t="shared" si="4"/>
        <v>0</v>
      </c>
      <c r="AS43" s="132">
        <f t="shared" si="4"/>
        <v>0</v>
      </c>
      <c r="AT43" s="132">
        <f t="shared" si="4"/>
        <v>0</v>
      </c>
      <c r="AU43" s="132">
        <f t="shared" si="4"/>
        <v>0</v>
      </c>
      <c r="AV43" s="132">
        <f t="shared" si="4"/>
        <v>0</v>
      </c>
      <c r="AW43" s="132">
        <f t="shared" si="4"/>
        <v>0</v>
      </c>
      <c r="AX43" s="132">
        <f t="shared" si="4"/>
        <v>0</v>
      </c>
      <c r="AY43" s="132">
        <f t="shared" si="4"/>
        <v>0</v>
      </c>
      <c r="AZ43" s="132">
        <f t="shared" si="4"/>
        <v>0</v>
      </c>
      <c r="BA43" s="132">
        <f t="shared" si="4"/>
        <v>0</v>
      </c>
      <c r="BB43" s="132">
        <f t="shared" si="4"/>
        <v>0</v>
      </c>
      <c r="BC43" s="132">
        <f t="shared" si="4"/>
        <v>0</v>
      </c>
      <c r="BD43" s="132">
        <f t="shared" si="4"/>
        <v>0</v>
      </c>
      <c r="BE43" s="132">
        <f t="shared" si="4"/>
        <v>0</v>
      </c>
      <c r="BF43" s="132">
        <f t="shared" si="4"/>
        <v>0</v>
      </c>
      <c r="BG43" s="132">
        <f t="shared" si="4"/>
        <v>0</v>
      </c>
      <c r="BH43" s="132">
        <f t="shared" si="4"/>
        <v>0</v>
      </c>
      <c r="BI43" s="132">
        <f t="shared" si="4"/>
        <v>0</v>
      </c>
      <c r="BJ43" s="132">
        <f t="shared" si="4"/>
        <v>0</v>
      </c>
      <c r="BK43" s="132">
        <f t="shared" si="4"/>
        <v>0</v>
      </c>
      <c r="BL43" s="132">
        <f t="shared" si="4"/>
        <v>0</v>
      </c>
      <c r="BM43" s="132">
        <f t="shared" si="4"/>
        <v>0</v>
      </c>
      <c r="BN43" s="132">
        <f t="shared" si="4"/>
        <v>0</v>
      </c>
      <c r="BO43" s="132">
        <f t="shared" si="4"/>
        <v>0</v>
      </c>
      <c r="BP43" s="132">
        <f t="shared" si="4"/>
        <v>0</v>
      </c>
      <c r="BQ43" s="132">
        <f t="shared" si="4"/>
        <v>0</v>
      </c>
      <c r="BR43" s="132">
        <f t="shared" si="4"/>
        <v>0</v>
      </c>
      <c r="BS43" s="132">
        <f t="shared" si="4"/>
        <v>0</v>
      </c>
      <c r="BT43" s="132">
        <f t="shared" si="4"/>
        <v>0</v>
      </c>
      <c r="BU43" s="132">
        <f t="shared" si="4"/>
        <v>0</v>
      </c>
      <c r="BV43" s="133">
        <f t="shared" si="4"/>
        <v>0</v>
      </c>
    </row>
    <row r="44" spans="1:83" s="134" customFormat="1" ht="9.75" thickBot="1">
      <c r="A44" s="136"/>
      <c r="B44" s="136"/>
      <c r="C44" s="137" t="s">
        <v>130</v>
      </c>
      <c r="D44" s="138">
        <f t="shared" ref="D44:AE44" si="5">D11+D43</f>
        <v>0</v>
      </c>
      <c r="E44" s="139">
        <f t="shared" si="5"/>
        <v>0</v>
      </c>
      <c r="F44" s="140">
        <f t="shared" si="5"/>
        <v>0</v>
      </c>
      <c r="G44" s="140">
        <f t="shared" si="5"/>
        <v>0</v>
      </c>
      <c r="H44" s="140">
        <f t="shared" si="5"/>
        <v>0</v>
      </c>
      <c r="I44" s="140">
        <f t="shared" si="5"/>
        <v>0</v>
      </c>
      <c r="J44" s="140">
        <f t="shared" si="5"/>
        <v>0</v>
      </c>
      <c r="K44" s="140">
        <f t="shared" si="5"/>
        <v>0</v>
      </c>
      <c r="L44" s="140">
        <f t="shared" si="5"/>
        <v>0</v>
      </c>
      <c r="M44" s="140">
        <f t="shared" si="5"/>
        <v>0</v>
      </c>
      <c r="N44" s="140">
        <f t="shared" si="5"/>
        <v>0</v>
      </c>
      <c r="O44" s="140">
        <f t="shared" si="5"/>
        <v>0</v>
      </c>
      <c r="P44" s="140">
        <f t="shared" si="5"/>
        <v>0</v>
      </c>
      <c r="Q44" s="140">
        <f t="shared" si="5"/>
        <v>0</v>
      </c>
      <c r="R44" s="140">
        <f t="shared" si="5"/>
        <v>0</v>
      </c>
      <c r="S44" s="140">
        <f t="shared" si="5"/>
        <v>0</v>
      </c>
      <c r="T44" s="140">
        <f t="shared" si="5"/>
        <v>0</v>
      </c>
      <c r="U44" s="140">
        <f t="shared" si="5"/>
        <v>0</v>
      </c>
      <c r="V44" s="140">
        <f t="shared" si="5"/>
        <v>0</v>
      </c>
      <c r="W44" s="140">
        <f t="shared" si="5"/>
        <v>0</v>
      </c>
      <c r="X44" s="140">
        <f t="shared" si="5"/>
        <v>0</v>
      </c>
      <c r="Y44" s="140">
        <f t="shared" si="5"/>
        <v>0</v>
      </c>
      <c r="Z44" s="140">
        <f t="shared" si="5"/>
        <v>0</v>
      </c>
      <c r="AA44" s="140">
        <f t="shared" si="5"/>
        <v>0</v>
      </c>
      <c r="AB44" s="141">
        <f t="shared" si="5"/>
        <v>0</v>
      </c>
      <c r="AC44" s="141">
        <f t="shared" si="5"/>
        <v>0</v>
      </c>
      <c r="AD44" s="141">
        <f t="shared" si="5"/>
        <v>0</v>
      </c>
      <c r="AE44" s="141">
        <f t="shared" si="5"/>
        <v>0</v>
      </c>
      <c r="AF44" s="142"/>
      <c r="AG44" s="142">
        <f>SUM(AG11+AG43)</f>
        <v>0</v>
      </c>
      <c r="AH44" s="143">
        <f t="shared" ref="AH44:BQ44" si="6">AH11+AH43</f>
        <v>0</v>
      </c>
      <c r="AI44" s="143">
        <f t="shared" si="6"/>
        <v>0</v>
      </c>
      <c r="AJ44" s="143">
        <f t="shared" si="6"/>
        <v>0</v>
      </c>
      <c r="AK44" s="143">
        <f t="shared" si="6"/>
        <v>0</v>
      </c>
      <c r="AL44" s="143">
        <f t="shared" si="6"/>
        <v>0</v>
      </c>
      <c r="AM44" s="143">
        <f t="shared" si="6"/>
        <v>0</v>
      </c>
      <c r="AN44" s="143">
        <f t="shared" si="6"/>
        <v>0</v>
      </c>
      <c r="AO44" s="143">
        <f t="shared" si="6"/>
        <v>0</v>
      </c>
      <c r="AP44" s="143">
        <f t="shared" si="6"/>
        <v>0</v>
      </c>
      <c r="AQ44" s="143">
        <f t="shared" si="6"/>
        <v>0</v>
      </c>
      <c r="AR44" s="143">
        <f t="shared" si="6"/>
        <v>0</v>
      </c>
      <c r="AS44" s="143">
        <f t="shared" si="6"/>
        <v>0</v>
      </c>
      <c r="AT44" s="143">
        <f t="shared" si="6"/>
        <v>0</v>
      </c>
      <c r="AU44" s="143">
        <f t="shared" si="6"/>
        <v>0</v>
      </c>
      <c r="AV44" s="143">
        <f t="shared" si="6"/>
        <v>0</v>
      </c>
      <c r="AW44" s="143">
        <f t="shared" si="6"/>
        <v>0</v>
      </c>
      <c r="AX44" s="143">
        <f t="shared" si="6"/>
        <v>0</v>
      </c>
      <c r="AY44" s="143">
        <f t="shared" si="6"/>
        <v>0</v>
      </c>
      <c r="AZ44" s="143">
        <f t="shared" si="6"/>
        <v>0</v>
      </c>
      <c r="BA44" s="143">
        <f t="shared" si="6"/>
        <v>0</v>
      </c>
      <c r="BB44" s="143">
        <f t="shared" si="6"/>
        <v>0</v>
      </c>
      <c r="BC44" s="143">
        <f t="shared" si="6"/>
        <v>0</v>
      </c>
      <c r="BD44" s="143">
        <f t="shared" si="6"/>
        <v>0</v>
      </c>
      <c r="BE44" s="143">
        <f t="shared" si="6"/>
        <v>0</v>
      </c>
      <c r="BF44" s="143">
        <f t="shared" si="6"/>
        <v>0</v>
      </c>
      <c r="BG44" s="143">
        <f t="shared" si="6"/>
        <v>0</v>
      </c>
      <c r="BH44" s="143">
        <f t="shared" si="6"/>
        <v>0</v>
      </c>
      <c r="BI44" s="143">
        <f t="shared" si="6"/>
        <v>0</v>
      </c>
      <c r="BJ44" s="143">
        <f t="shared" si="6"/>
        <v>0</v>
      </c>
      <c r="BK44" s="143">
        <f t="shared" si="6"/>
        <v>0</v>
      </c>
      <c r="BL44" s="143">
        <f t="shared" si="6"/>
        <v>0</v>
      </c>
      <c r="BM44" s="143">
        <f t="shared" si="6"/>
        <v>0</v>
      </c>
      <c r="BN44" s="143">
        <f t="shared" si="6"/>
        <v>0</v>
      </c>
      <c r="BO44" s="143">
        <f t="shared" si="6"/>
        <v>0</v>
      </c>
      <c r="BP44" s="143">
        <f t="shared" si="6"/>
        <v>0</v>
      </c>
      <c r="BQ44" s="143">
        <f t="shared" si="6"/>
        <v>0</v>
      </c>
      <c r="BR44" s="143">
        <f>BR11+BR43</f>
        <v>0</v>
      </c>
      <c r="BS44" s="143">
        <f>BS11+BS43</f>
        <v>0</v>
      </c>
      <c r="BT44" s="143">
        <f>BT11+BT43</f>
        <v>0</v>
      </c>
      <c r="BU44" s="143">
        <f>BU11+BU43</f>
        <v>0</v>
      </c>
      <c r="BV44" s="144">
        <f>BV11+BV43</f>
        <v>0</v>
      </c>
    </row>
    <row r="45" spans="1:83" ht="13.5" thickBot="1">
      <c r="AF45" s="1" t="str">
        <f t="shared" ref="AF45" si="7">IF(B45=0,"",B45)</f>
        <v/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V45" s="1" t="str">
        <f t="shared" ref="BV45" si="8">IF(AR45=0,"",AR45)</f>
        <v/>
      </c>
    </row>
    <row r="46" spans="1:83" s="94" customFormat="1" ht="10.5" customHeight="1" thickBot="1">
      <c r="C46" s="270" t="s">
        <v>131</v>
      </c>
      <c r="D46" s="270"/>
      <c r="E46" s="244">
        <f>D44</f>
        <v>0</v>
      </c>
      <c r="F46" s="244"/>
      <c r="G46" s="148"/>
      <c r="H46" s="245" t="s">
        <v>132</v>
      </c>
      <c r="I46" s="245"/>
      <c r="J46" s="246">
        <f>SUM(AE44)-BU44</f>
        <v>0</v>
      </c>
      <c r="K46" s="246"/>
      <c r="L46" s="148"/>
      <c r="M46" s="148"/>
      <c r="N46" s="148"/>
      <c r="O46" s="148"/>
      <c r="P46" s="148"/>
      <c r="AB46" s="222" t="b">
        <f>EXACT(BR44,AB44)</f>
        <v>1</v>
      </c>
      <c r="BN46" s="134"/>
      <c r="BR46" s="222" t="b">
        <f>EXACT(AB44,BR44)</f>
        <v>1</v>
      </c>
    </row>
    <row r="47" spans="1:83" s="94" customFormat="1" ht="10.5" customHeight="1" thickBot="1">
      <c r="C47" s="228" t="s">
        <v>240</v>
      </c>
      <c r="D47" s="228"/>
      <c r="E47" s="232">
        <f>SUM(Janvier!AE11)</f>
        <v>0</v>
      </c>
      <c r="F47" s="232"/>
      <c r="G47" s="149"/>
      <c r="H47" s="245" t="s">
        <v>133</v>
      </c>
      <c r="I47" s="245"/>
      <c r="J47" s="246">
        <f>SUM(AD44)-BT44</f>
        <v>0</v>
      </c>
      <c r="K47" s="246"/>
      <c r="O47" s="150"/>
      <c r="BG47" s="134"/>
    </row>
    <row r="48" spans="1:83" s="94" customFormat="1" ht="10.5" customHeight="1" thickBot="1">
      <c r="C48" s="228" t="s">
        <v>242</v>
      </c>
      <c r="D48" s="228"/>
      <c r="E48" s="232">
        <f>SUM(Janvier!AD11)</f>
        <v>0</v>
      </c>
      <c r="F48" s="232"/>
      <c r="G48" s="151"/>
      <c r="H48" s="274" t="s">
        <v>238</v>
      </c>
      <c r="I48" s="275"/>
      <c r="J48" s="250">
        <f>SUM(AC44)-BS44</f>
        <v>0</v>
      </c>
      <c r="K48" s="250"/>
      <c r="V48" s="150"/>
      <c r="BN48" s="134"/>
    </row>
    <row r="49" spans="3:74" s="94" customFormat="1" ht="10.5" customHeight="1" thickBot="1">
      <c r="C49" s="233" t="s">
        <v>241</v>
      </c>
      <c r="D49" s="234"/>
      <c r="E49" s="232">
        <f>SUM(Janvier!AC11)</f>
        <v>0</v>
      </c>
      <c r="F49" s="232"/>
      <c r="G49" s="151"/>
      <c r="H49" s="271" t="s">
        <v>4</v>
      </c>
      <c r="I49" s="272"/>
      <c r="J49" s="251">
        <f>SUM(J46:K48)</f>
        <v>0</v>
      </c>
      <c r="K49" s="252"/>
      <c r="V49" s="150"/>
      <c r="BN49" s="134"/>
    </row>
    <row r="50" spans="3:74" s="94" customFormat="1" ht="10.5" customHeight="1">
      <c r="C50" s="235" t="s">
        <v>243</v>
      </c>
      <c r="D50" s="236"/>
      <c r="E50" s="232">
        <f>SUM(Janvier!BS11)</f>
        <v>0</v>
      </c>
      <c r="F50" s="232"/>
      <c r="G50" s="151"/>
      <c r="H50" s="207"/>
      <c r="I50" s="207"/>
      <c r="J50" s="208"/>
      <c r="K50" s="208"/>
      <c r="R50" s="150"/>
      <c r="BJ50" s="134"/>
    </row>
    <row r="51" spans="3:74" s="94" customFormat="1" ht="10.5" customHeight="1" thickBot="1">
      <c r="C51" s="268" t="s">
        <v>134</v>
      </c>
      <c r="D51" s="268"/>
      <c r="E51" s="269">
        <f>BV44</f>
        <v>0</v>
      </c>
      <c r="F51" s="269"/>
      <c r="G51" s="152"/>
      <c r="H51" s="152"/>
      <c r="I51" s="152"/>
      <c r="J51" s="152"/>
      <c r="K51" s="152"/>
      <c r="L51" s="152"/>
      <c r="M51" s="152"/>
    </row>
    <row r="52" spans="3:74" s="94" customFormat="1" ht="10.5" customHeight="1" thickBot="1">
      <c r="C52" s="226" t="s">
        <v>135</v>
      </c>
      <c r="D52" s="226"/>
      <c r="E52" s="227">
        <f>SUM(E46:E49)-E51-E50</f>
        <v>0</v>
      </c>
      <c r="F52" s="227"/>
      <c r="G52" s="148"/>
      <c r="H52" s="148"/>
      <c r="I52" s="148"/>
      <c r="J52" s="148"/>
      <c r="K52" s="223" t="b">
        <f>EXACT(E52,J49)</f>
        <v>1</v>
      </c>
      <c r="L52" s="148"/>
      <c r="M52" s="148"/>
    </row>
    <row r="53" spans="3:74">
      <c r="BP53" s="2"/>
      <c r="BT53" s="2"/>
      <c r="BV53" s="1"/>
    </row>
    <row r="65536" spans="70:70">
      <c r="BR65536" s="1" t="s">
        <v>136</v>
      </c>
    </row>
  </sheetData>
  <sheetProtection password="CC6F" sheet="1" objects="1" scenarios="1"/>
  <mergeCells count="36">
    <mergeCell ref="BR2:BR9"/>
    <mergeCell ref="BT2:BT9"/>
    <mergeCell ref="BU2:BU9"/>
    <mergeCell ref="A3:C4"/>
    <mergeCell ref="U3:U9"/>
    <mergeCell ref="Y3:Y9"/>
    <mergeCell ref="BD3:BD9"/>
    <mergeCell ref="A6:C8"/>
    <mergeCell ref="AD2:AD9"/>
    <mergeCell ref="AE2:AE9"/>
    <mergeCell ref="BS2:BS9"/>
    <mergeCell ref="AC2:AC9"/>
    <mergeCell ref="A11:B11"/>
    <mergeCell ref="AB2:AB9"/>
    <mergeCell ref="C51:D51"/>
    <mergeCell ref="E51:F51"/>
    <mergeCell ref="C46:D46"/>
    <mergeCell ref="E46:F46"/>
    <mergeCell ref="H46:I46"/>
    <mergeCell ref="J46:K46"/>
    <mergeCell ref="H47:I47"/>
    <mergeCell ref="J47:K47"/>
    <mergeCell ref="H48:I48"/>
    <mergeCell ref="H49:I49"/>
    <mergeCell ref="J48:K48"/>
    <mergeCell ref="J49:K49"/>
    <mergeCell ref="E49:F49"/>
    <mergeCell ref="E50:F50"/>
    <mergeCell ref="C52:D52"/>
    <mergeCell ref="E52:F52"/>
    <mergeCell ref="C47:D47"/>
    <mergeCell ref="E47:F47"/>
    <mergeCell ref="C48:D48"/>
    <mergeCell ref="E48:F48"/>
    <mergeCell ref="C49:D49"/>
    <mergeCell ref="C50:D50"/>
  </mergeCells>
  <conditionalFormatting sqref="K52">
    <cfRule type="expression" dxfId="23" priority="4">
      <formula>FIND($E$52,$J$49)</formula>
    </cfRule>
    <cfRule type="expression" dxfId="22" priority="3">
      <formula>FIND($E$52,$J$49)</formula>
    </cfRule>
  </conditionalFormatting>
  <conditionalFormatting sqref="AB46">
    <cfRule type="expression" dxfId="21" priority="2">
      <formula>EXACT(BR44,AB44)</formula>
    </cfRule>
  </conditionalFormatting>
  <conditionalFormatting sqref="BR46">
    <cfRule type="expression" dxfId="20" priority="1">
      <formula>EXACT(AB44,BR44)</formula>
    </cfRule>
  </conditionalFormatting>
  <printOptions horizontalCentered="1"/>
  <pageMargins left="0.25" right="0.25" top="0.75" bottom="0.75" header="0.3" footer="0.3"/>
  <pageSetup paperSize="9" scale="85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CE65536"/>
  <sheetViews>
    <sheetView zoomScale="130" zoomScaleNormal="130" workbookViewId="0">
      <pane xSplit="3" ySplit="11" topLeftCell="D39" activePane="bottomRight" state="frozen"/>
      <selection pane="topRight" activeCell="D1" sqref="D1"/>
      <selection pane="bottomLeft" activeCell="A12" sqref="A12"/>
      <selection pane="bottomRight" activeCell="E50" sqref="E50:F50"/>
    </sheetView>
  </sheetViews>
  <sheetFormatPr baseColWidth="10" defaultRowHeight="12.75"/>
  <cols>
    <col min="1" max="1" width="5.7109375" style="1" customWidth="1"/>
    <col min="2" max="2" width="4.85546875" style="1" customWidth="1"/>
    <col min="3" max="3" width="20.7109375" style="1" customWidth="1"/>
    <col min="4" max="4" width="8.7109375" style="2" customWidth="1"/>
    <col min="5" max="31" width="8.7109375" style="1" customWidth="1"/>
    <col min="32" max="32" width="2.85546875" style="1" customWidth="1"/>
    <col min="33" max="73" width="8.7109375" style="1" customWidth="1"/>
    <col min="74" max="74" width="8.7109375" style="2" customWidth="1"/>
    <col min="75" max="16384" width="11.42578125" style="1"/>
  </cols>
  <sheetData>
    <row r="1" spans="1:74" s="8" customFormat="1" ht="9" customHeight="1" thickBot="1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4"/>
      <c r="X1" s="4"/>
      <c r="Y1" s="4"/>
      <c r="Z1" s="4"/>
      <c r="AA1" s="4"/>
      <c r="AB1" s="6"/>
      <c r="AC1" s="6"/>
      <c r="AD1" s="6"/>
      <c r="AE1" s="7"/>
      <c r="AF1" s="7"/>
      <c r="AG1" s="7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"/>
    </row>
    <row r="2" spans="1:74" s="8" customFormat="1" ht="9" customHeight="1" thickBot="1">
      <c r="A2" s="3"/>
      <c r="B2" s="3"/>
      <c r="C2" s="3"/>
      <c r="D2" s="9"/>
      <c r="E2" s="10">
        <v>707</v>
      </c>
      <c r="F2" s="10">
        <v>741</v>
      </c>
      <c r="G2" s="10">
        <v>7411</v>
      </c>
      <c r="H2" s="10">
        <v>7412</v>
      </c>
      <c r="I2" s="10">
        <v>7413</v>
      </c>
      <c r="J2" s="10">
        <v>742</v>
      </c>
      <c r="K2" s="10">
        <v>743</v>
      </c>
      <c r="L2" s="10">
        <v>744</v>
      </c>
      <c r="M2" s="10">
        <v>745</v>
      </c>
      <c r="N2" s="10">
        <v>746</v>
      </c>
      <c r="O2" s="10">
        <v>747</v>
      </c>
      <c r="P2" s="10">
        <v>748</v>
      </c>
      <c r="Q2" s="10">
        <v>749</v>
      </c>
      <c r="R2" s="10">
        <v>7491</v>
      </c>
      <c r="S2" s="10">
        <v>7492</v>
      </c>
      <c r="T2" s="10">
        <v>7493</v>
      </c>
      <c r="U2" s="10">
        <v>755</v>
      </c>
      <c r="V2" s="10">
        <v>7561</v>
      </c>
      <c r="W2" s="10">
        <v>7562</v>
      </c>
      <c r="X2" s="10">
        <v>7563</v>
      </c>
      <c r="Y2" s="10">
        <v>757</v>
      </c>
      <c r="Z2" s="10">
        <v>771</v>
      </c>
      <c r="AA2" s="10">
        <v>7718</v>
      </c>
      <c r="AB2" s="240" t="s">
        <v>0</v>
      </c>
      <c r="AC2" s="261" t="s">
        <v>237</v>
      </c>
      <c r="AD2" s="253" t="s">
        <v>1</v>
      </c>
      <c r="AE2" s="260" t="s">
        <v>2</v>
      </c>
      <c r="AF2" s="11"/>
      <c r="AG2" s="12">
        <v>218</v>
      </c>
      <c r="AH2" s="13">
        <v>60221</v>
      </c>
      <c r="AI2" s="13">
        <v>60224</v>
      </c>
      <c r="AJ2" s="13">
        <v>605</v>
      </c>
      <c r="AK2" s="13">
        <v>6065</v>
      </c>
      <c r="AL2" s="13">
        <v>607</v>
      </c>
      <c r="AM2" s="13">
        <v>6151</v>
      </c>
      <c r="AN2" s="13">
        <v>6152</v>
      </c>
      <c r="AO2" s="13">
        <v>6161</v>
      </c>
      <c r="AP2" s="13">
        <v>6162</v>
      </c>
      <c r="AQ2" s="10">
        <v>6171</v>
      </c>
      <c r="AR2" s="10">
        <v>6172</v>
      </c>
      <c r="AS2" s="10">
        <v>6173</v>
      </c>
      <c r="AT2" s="13">
        <v>6180</v>
      </c>
      <c r="AU2" s="13">
        <v>6226</v>
      </c>
      <c r="AV2" s="13">
        <v>6251</v>
      </c>
      <c r="AW2" s="10">
        <v>62511</v>
      </c>
      <c r="AX2" s="10">
        <v>62512</v>
      </c>
      <c r="AY2" s="10">
        <v>62513</v>
      </c>
      <c r="AZ2" s="10">
        <v>626</v>
      </c>
      <c r="BA2" s="13">
        <v>627</v>
      </c>
      <c r="BB2" s="10">
        <v>6335</v>
      </c>
      <c r="BC2" s="10">
        <v>63513</v>
      </c>
      <c r="BD2" s="10">
        <v>6411</v>
      </c>
      <c r="BE2" s="10">
        <v>645</v>
      </c>
      <c r="BF2" s="10">
        <v>646</v>
      </c>
      <c r="BG2" s="10">
        <v>647</v>
      </c>
      <c r="BH2" s="10">
        <v>651</v>
      </c>
      <c r="BI2" s="10">
        <v>6511</v>
      </c>
      <c r="BJ2" s="10">
        <v>652</v>
      </c>
      <c r="BK2" s="10">
        <v>653</v>
      </c>
      <c r="BL2" s="10">
        <v>654</v>
      </c>
      <c r="BM2" s="10">
        <v>655</v>
      </c>
      <c r="BN2" s="10">
        <v>656</v>
      </c>
      <c r="BO2" s="10">
        <v>657</v>
      </c>
      <c r="BP2" s="10">
        <v>671</v>
      </c>
      <c r="BQ2" s="10">
        <v>6713</v>
      </c>
      <c r="BR2" s="240" t="s">
        <v>0</v>
      </c>
      <c r="BS2" s="264" t="s">
        <v>239</v>
      </c>
      <c r="BT2" s="253" t="s">
        <v>1</v>
      </c>
      <c r="BU2" s="254" t="s">
        <v>2</v>
      </c>
      <c r="BV2" s="14"/>
    </row>
    <row r="3" spans="1:74" s="24" customFormat="1" ht="9" customHeight="1" thickBot="1">
      <c r="A3" s="255" t="s">
        <v>137</v>
      </c>
      <c r="B3" s="255"/>
      <c r="C3" s="255"/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12</v>
      </c>
      <c r="N3" s="16" t="s">
        <v>13</v>
      </c>
      <c r="O3" s="16" t="s">
        <v>14</v>
      </c>
      <c r="P3" s="16" t="s">
        <v>15</v>
      </c>
      <c r="Q3" s="17" t="s">
        <v>15</v>
      </c>
      <c r="R3" s="18" t="s">
        <v>16</v>
      </c>
      <c r="S3" s="18" t="s">
        <v>16</v>
      </c>
      <c r="T3" s="18" t="s">
        <v>17</v>
      </c>
      <c r="U3" s="256" t="s">
        <v>18</v>
      </c>
      <c r="V3" s="18" t="s">
        <v>19</v>
      </c>
      <c r="W3" s="16" t="s">
        <v>19</v>
      </c>
      <c r="X3" s="16" t="s">
        <v>17</v>
      </c>
      <c r="Y3" s="257" t="s">
        <v>20</v>
      </c>
      <c r="Z3" s="16" t="s">
        <v>21</v>
      </c>
      <c r="AA3" s="16" t="s">
        <v>22</v>
      </c>
      <c r="AB3" s="240"/>
      <c r="AC3" s="262"/>
      <c r="AD3" s="253"/>
      <c r="AE3" s="260"/>
      <c r="AF3" s="19"/>
      <c r="AG3" s="20" t="s">
        <v>23</v>
      </c>
      <c r="AH3" s="16" t="s">
        <v>24</v>
      </c>
      <c r="AI3" s="16" t="s">
        <v>21</v>
      </c>
      <c r="AJ3" s="16" t="s">
        <v>25</v>
      </c>
      <c r="AK3" s="16" t="s">
        <v>26</v>
      </c>
      <c r="AL3" s="16" t="s">
        <v>27</v>
      </c>
      <c r="AM3" s="16" t="s">
        <v>28</v>
      </c>
      <c r="AN3" s="16" t="s">
        <v>29</v>
      </c>
      <c r="AO3" s="16" t="s">
        <v>30</v>
      </c>
      <c r="AP3" s="16" t="s">
        <v>30</v>
      </c>
      <c r="AQ3" s="16" t="s">
        <v>31</v>
      </c>
      <c r="AR3" s="16" t="s">
        <v>32</v>
      </c>
      <c r="AS3" s="16" t="s">
        <v>32</v>
      </c>
      <c r="AT3" s="16" t="s">
        <v>33</v>
      </c>
      <c r="AU3" s="18" t="s">
        <v>34</v>
      </c>
      <c r="AV3" s="18" t="s">
        <v>34</v>
      </c>
      <c r="AW3" s="16" t="s">
        <v>34</v>
      </c>
      <c r="AX3" s="16" t="s">
        <v>35</v>
      </c>
      <c r="AY3" s="16" t="s">
        <v>36</v>
      </c>
      <c r="AZ3" s="16" t="s">
        <v>34</v>
      </c>
      <c r="BA3" s="16" t="s">
        <v>34</v>
      </c>
      <c r="BB3" s="16" t="s">
        <v>37</v>
      </c>
      <c r="BC3" s="16" t="s">
        <v>38</v>
      </c>
      <c r="BD3" s="258" t="s">
        <v>39</v>
      </c>
      <c r="BE3" s="21" t="s">
        <v>40</v>
      </c>
      <c r="BF3" s="22" t="s">
        <v>34</v>
      </c>
      <c r="BG3" s="21" t="s">
        <v>34</v>
      </c>
      <c r="BH3" s="21" t="s">
        <v>41</v>
      </c>
      <c r="BI3" s="21" t="s">
        <v>42</v>
      </c>
      <c r="BJ3" s="21" t="s">
        <v>41</v>
      </c>
      <c r="BK3" s="21" t="s">
        <v>41</v>
      </c>
      <c r="BL3" s="21" t="s">
        <v>16</v>
      </c>
      <c r="BM3" s="21" t="s">
        <v>43</v>
      </c>
      <c r="BN3" s="21" t="s">
        <v>44</v>
      </c>
      <c r="BO3" s="21" t="s">
        <v>45</v>
      </c>
      <c r="BP3" s="21" t="s">
        <v>40</v>
      </c>
      <c r="BQ3" s="16" t="s">
        <v>22</v>
      </c>
      <c r="BR3" s="240"/>
      <c r="BS3" s="265"/>
      <c r="BT3" s="253"/>
      <c r="BU3" s="254"/>
      <c r="BV3" s="23"/>
    </row>
    <row r="4" spans="1:74" s="8" customFormat="1" ht="9" customHeight="1" thickBot="1">
      <c r="A4" s="255"/>
      <c r="B4" s="255"/>
      <c r="C4" s="255"/>
      <c r="D4" s="15" t="s">
        <v>46</v>
      </c>
      <c r="E4" s="16" t="s">
        <v>47</v>
      </c>
      <c r="F4" s="16"/>
      <c r="G4" s="16" t="s">
        <v>48</v>
      </c>
      <c r="H4" s="16"/>
      <c r="I4" s="16"/>
      <c r="J4" s="16"/>
      <c r="K4" s="16" t="s">
        <v>49</v>
      </c>
      <c r="L4" s="16" t="s">
        <v>50</v>
      </c>
      <c r="M4" s="16" t="s">
        <v>51</v>
      </c>
      <c r="N4" s="16"/>
      <c r="O4" s="16"/>
      <c r="P4" s="16" t="s">
        <v>52</v>
      </c>
      <c r="Q4" s="16" t="s">
        <v>53</v>
      </c>
      <c r="R4" s="18" t="s">
        <v>54</v>
      </c>
      <c r="S4" s="18" t="s">
        <v>54</v>
      </c>
      <c r="T4" s="18" t="s">
        <v>55</v>
      </c>
      <c r="U4" s="256"/>
      <c r="V4" s="18" t="s">
        <v>56</v>
      </c>
      <c r="W4" s="16" t="s">
        <v>56</v>
      </c>
      <c r="X4" s="16" t="s">
        <v>19</v>
      </c>
      <c r="Y4" s="257"/>
      <c r="Z4" s="16" t="s">
        <v>57</v>
      </c>
      <c r="AA4" s="16" t="s">
        <v>58</v>
      </c>
      <c r="AB4" s="240"/>
      <c r="AC4" s="262"/>
      <c r="AD4" s="253"/>
      <c r="AE4" s="260"/>
      <c r="AF4" s="19"/>
      <c r="AG4" s="20" t="s">
        <v>59</v>
      </c>
      <c r="AH4" s="18" t="s">
        <v>60</v>
      </c>
      <c r="AI4" s="18" t="s">
        <v>29</v>
      </c>
      <c r="AJ4" s="18" t="s">
        <v>61</v>
      </c>
      <c r="AK4" s="25"/>
      <c r="AL4" s="18" t="s">
        <v>60</v>
      </c>
      <c r="AM4" s="18" t="s">
        <v>62</v>
      </c>
      <c r="AN4" s="18" t="s">
        <v>63</v>
      </c>
      <c r="AO4" s="18" t="s">
        <v>64</v>
      </c>
      <c r="AP4" s="18" t="s">
        <v>65</v>
      </c>
      <c r="AQ4" s="25"/>
      <c r="AR4" s="16" t="s">
        <v>66</v>
      </c>
      <c r="AS4" s="16" t="s">
        <v>67</v>
      </c>
      <c r="AT4" s="18" t="s">
        <v>68</v>
      </c>
      <c r="AU4" s="16" t="s">
        <v>69</v>
      </c>
      <c r="AV4" s="16" t="s">
        <v>70</v>
      </c>
      <c r="AW4" s="18" t="s">
        <v>71</v>
      </c>
      <c r="AX4" s="18" t="s">
        <v>72</v>
      </c>
      <c r="AY4" s="18" t="s">
        <v>73</v>
      </c>
      <c r="AZ4" s="18" t="s">
        <v>74</v>
      </c>
      <c r="BA4" s="18" t="s">
        <v>75</v>
      </c>
      <c r="BB4" s="16" t="s">
        <v>62</v>
      </c>
      <c r="BC4" s="18" t="s">
        <v>76</v>
      </c>
      <c r="BD4" s="258"/>
      <c r="BE4" s="27" t="s">
        <v>77</v>
      </c>
      <c r="BF4" s="27" t="s">
        <v>78</v>
      </c>
      <c r="BG4" s="27" t="s">
        <v>79</v>
      </c>
      <c r="BH4" s="27" t="s">
        <v>80</v>
      </c>
      <c r="BI4" s="27" t="s">
        <v>81</v>
      </c>
      <c r="BJ4" s="27" t="s">
        <v>80</v>
      </c>
      <c r="BK4" s="27" t="s">
        <v>80</v>
      </c>
      <c r="BL4" s="27" t="s">
        <v>82</v>
      </c>
      <c r="BM4" s="27" t="s">
        <v>83</v>
      </c>
      <c r="BN4" s="27" t="s">
        <v>84</v>
      </c>
      <c r="BO4" s="27" t="s">
        <v>85</v>
      </c>
      <c r="BP4" s="27" t="s">
        <v>86</v>
      </c>
      <c r="BQ4" s="16" t="s">
        <v>87</v>
      </c>
      <c r="BR4" s="240"/>
      <c r="BS4" s="265"/>
      <c r="BT4" s="253"/>
      <c r="BU4" s="254"/>
      <c r="BV4" s="28" t="s">
        <v>4</v>
      </c>
    </row>
    <row r="5" spans="1:74" s="24" customFormat="1" ht="9" customHeight="1" thickBot="1">
      <c r="A5" s="29"/>
      <c r="B5" s="30"/>
      <c r="C5" s="30"/>
      <c r="D5" s="31"/>
      <c r="E5" s="16" t="s">
        <v>88</v>
      </c>
      <c r="F5" s="25"/>
      <c r="G5" s="18" t="s">
        <v>89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90</v>
      </c>
      <c r="S5" s="26" t="s">
        <v>90</v>
      </c>
      <c r="T5" s="25"/>
      <c r="U5" s="256"/>
      <c r="V5" s="18" t="s">
        <v>91</v>
      </c>
      <c r="W5" s="16" t="s">
        <v>44</v>
      </c>
      <c r="X5" s="33"/>
      <c r="Y5" s="257"/>
      <c r="Z5" s="33"/>
      <c r="AA5" s="33"/>
      <c r="AB5" s="240"/>
      <c r="AC5" s="262"/>
      <c r="AD5" s="253"/>
      <c r="AE5" s="260"/>
      <c r="AF5" s="34"/>
      <c r="AG5" s="34"/>
      <c r="AH5" s="16" t="s">
        <v>92</v>
      </c>
      <c r="AI5" s="16"/>
      <c r="AJ5" s="16" t="s">
        <v>63</v>
      </c>
      <c r="AK5" s="16"/>
      <c r="AL5" s="35" t="s">
        <v>93</v>
      </c>
      <c r="AM5" s="16" t="s">
        <v>40</v>
      </c>
      <c r="AN5" s="16"/>
      <c r="AO5" s="16" t="s">
        <v>63</v>
      </c>
      <c r="AP5" s="16" t="s">
        <v>94</v>
      </c>
      <c r="AQ5" s="16"/>
      <c r="AR5" s="36"/>
      <c r="AS5" s="33"/>
      <c r="AT5" s="16"/>
      <c r="AU5" s="18" t="s">
        <v>95</v>
      </c>
      <c r="AV5" s="16" t="s">
        <v>96</v>
      </c>
      <c r="AW5" s="16" t="s">
        <v>62</v>
      </c>
      <c r="AX5" s="16" t="s">
        <v>97</v>
      </c>
      <c r="AY5" s="16"/>
      <c r="AZ5" s="16" t="s">
        <v>98</v>
      </c>
      <c r="BA5" s="16" t="s">
        <v>62</v>
      </c>
      <c r="BB5" s="16" t="s">
        <v>76</v>
      </c>
      <c r="BC5" s="16" t="s">
        <v>99</v>
      </c>
      <c r="BD5" s="258"/>
      <c r="BE5" s="37"/>
      <c r="BF5" s="27" t="s">
        <v>100</v>
      </c>
      <c r="BG5" s="27" t="s">
        <v>101</v>
      </c>
      <c r="BH5" s="27" t="s">
        <v>102</v>
      </c>
      <c r="BI5" s="27" t="s">
        <v>103</v>
      </c>
      <c r="BJ5" s="27" t="s">
        <v>104</v>
      </c>
      <c r="BK5" s="27" t="s">
        <v>105</v>
      </c>
      <c r="BL5" s="27"/>
      <c r="BM5" s="27"/>
      <c r="BN5" s="27" t="s">
        <v>106</v>
      </c>
      <c r="BO5" s="27" t="s">
        <v>107</v>
      </c>
      <c r="BP5" s="27" t="s">
        <v>60</v>
      </c>
      <c r="BQ5" s="16" t="s">
        <v>108</v>
      </c>
      <c r="BR5" s="240"/>
      <c r="BS5" s="265"/>
      <c r="BT5" s="253"/>
      <c r="BU5" s="254"/>
      <c r="BV5" s="28" t="s">
        <v>109</v>
      </c>
    </row>
    <row r="6" spans="1:74" s="8" customFormat="1" ht="9" customHeight="1" thickBot="1">
      <c r="A6" s="259" t="s">
        <v>143</v>
      </c>
      <c r="B6" s="259"/>
      <c r="C6" s="259"/>
      <c r="D6" s="38"/>
      <c r="E6" s="33"/>
      <c r="F6" s="16"/>
      <c r="G6" s="16" t="s">
        <v>111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8" t="s">
        <v>112</v>
      </c>
      <c r="S6" s="18" t="s">
        <v>51</v>
      </c>
      <c r="T6" s="39"/>
      <c r="U6" s="256"/>
      <c r="V6" s="40"/>
      <c r="W6" s="16"/>
      <c r="X6" s="33"/>
      <c r="Y6" s="257"/>
      <c r="Z6" s="25"/>
      <c r="AA6" s="25"/>
      <c r="AB6" s="240"/>
      <c r="AC6" s="262"/>
      <c r="AD6" s="253"/>
      <c r="AE6" s="260"/>
      <c r="AF6" s="41"/>
      <c r="AG6" s="41"/>
      <c r="AH6" s="36"/>
      <c r="AI6" s="36"/>
      <c r="AJ6" s="36"/>
      <c r="AK6" s="36"/>
      <c r="AL6" s="36"/>
      <c r="AM6" s="36"/>
      <c r="AN6" s="36"/>
      <c r="AO6" s="18" t="s">
        <v>56</v>
      </c>
      <c r="AP6" s="18" t="s">
        <v>113</v>
      </c>
      <c r="AQ6" s="25"/>
      <c r="AR6" s="25"/>
      <c r="AS6" s="25"/>
      <c r="AT6" s="36"/>
      <c r="AU6" s="16" t="s">
        <v>72</v>
      </c>
      <c r="AV6" s="36"/>
      <c r="AW6" s="18" t="s">
        <v>114</v>
      </c>
      <c r="AX6" s="25"/>
      <c r="AY6" s="25"/>
      <c r="AZ6" s="16"/>
      <c r="BA6" s="18" t="s">
        <v>115</v>
      </c>
      <c r="BB6" s="18" t="s">
        <v>116</v>
      </c>
      <c r="BC6" s="16" t="s">
        <v>117</v>
      </c>
      <c r="BD6" s="258"/>
      <c r="BE6" s="37"/>
      <c r="BF6" s="27" t="s">
        <v>118</v>
      </c>
      <c r="BG6" s="37"/>
      <c r="BH6" s="27" t="s">
        <v>119</v>
      </c>
      <c r="BI6" s="27" t="s">
        <v>94</v>
      </c>
      <c r="BJ6" s="27"/>
      <c r="BK6" s="27"/>
      <c r="BL6" s="27"/>
      <c r="BM6" s="27"/>
      <c r="BN6" s="27"/>
      <c r="BO6" s="27"/>
      <c r="BP6" s="27" t="s">
        <v>120</v>
      </c>
      <c r="BQ6" s="25"/>
      <c r="BR6" s="240"/>
      <c r="BS6" s="265"/>
      <c r="BT6" s="253"/>
      <c r="BU6" s="254"/>
      <c r="BV6" s="28"/>
    </row>
    <row r="7" spans="1:74" s="24" customFormat="1" ht="9" customHeight="1" thickBot="1">
      <c r="A7" s="259"/>
      <c r="B7" s="259"/>
      <c r="C7" s="259"/>
      <c r="D7" s="31"/>
      <c r="E7" s="3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9"/>
      <c r="T7" s="39"/>
      <c r="U7" s="256"/>
      <c r="V7" s="40"/>
      <c r="W7" s="33"/>
      <c r="X7" s="33"/>
      <c r="Y7" s="257"/>
      <c r="Z7" s="16"/>
      <c r="AA7" s="16"/>
      <c r="AB7" s="240"/>
      <c r="AC7" s="262"/>
      <c r="AD7" s="253"/>
      <c r="AE7" s="260"/>
      <c r="AF7" s="42"/>
      <c r="AG7" s="42"/>
      <c r="AH7" s="33"/>
      <c r="AI7" s="33"/>
      <c r="AJ7" s="33"/>
      <c r="AK7" s="33"/>
      <c r="AL7" s="33"/>
      <c r="AM7" s="33"/>
      <c r="AN7" s="33"/>
      <c r="AO7" s="33"/>
      <c r="AP7" s="33"/>
      <c r="AQ7" s="16"/>
      <c r="AR7" s="16"/>
      <c r="AS7" s="16"/>
      <c r="AT7" s="33"/>
      <c r="AU7" s="16" t="s">
        <v>121</v>
      </c>
      <c r="AV7" s="33"/>
      <c r="AW7" s="16"/>
      <c r="AX7" s="16"/>
      <c r="AY7" s="16"/>
      <c r="AZ7" s="16"/>
      <c r="BA7" s="16"/>
      <c r="BB7" s="16" t="s">
        <v>122</v>
      </c>
      <c r="BC7" s="33"/>
      <c r="BD7" s="258"/>
      <c r="BE7" s="37"/>
      <c r="BF7" s="37"/>
      <c r="BG7" s="37"/>
      <c r="BH7" s="37"/>
      <c r="BI7" s="27" t="s">
        <v>102</v>
      </c>
      <c r="BJ7" s="27"/>
      <c r="BK7" s="27"/>
      <c r="BL7" s="27"/>
      <c r="BM7" s="27"/>
      <c r="BN7" s="27"/>
      <c r="BO7" s="27"/>
      <c r="BP7" s="27"/>
      <c r="BQ7" s="16"/>
      <c r="BR7" s="240"/>
      <c r="BS7" s="265"/>
      <c r="BT7" s="253"/>
      <c r="BU7" s="254"/>
      <c r="BV7" s="23"/>
    </row>
    <row r="8" spans="1:74" s="8" customFormat="1" ht="9" customHeight="1" thickBot="1">
      <c r="A8" s="259"/>
      <c r="B8" s="259"/>
      <c r="C8" s="259"/>
      <c r="D8" s="38"/>
      <c r="E8" s="3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6"/>
      <c r="V8" s="40"/>
      <c r="W8" s="36"/>
      <c r="X8" s="36"/>
      <c r="Y8" s="257"/>
      <c r="Z8" s="36"/>
      <c r="AA8" s="36"/>
      <c r="AB8" s="240"/>
      <c r="AC8" s="262"/>
      <c r="AD8" s="253"/>
      <c r="AE8" s="260"/>
      <c r="AF8" s="41"/>
      <c r="AG8" s="41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16"/>
      <c r="AS8" s="36"/>
      <c r="AT8" s="36"/>
      <c r="AU8" s="36"/>
      <c r="AV8" s="36"/>
      <c r="AW8" s="16"/>
      <c r="AX8" s="16"/>
      <c r="AY8" s="16"/>
      <c r="AZ8" s="16"/>
      <c r="BA8" s="36"/>
      <c r="BB8" s="16"/>
      <c r="BC8" s="36"/>
      <c r="BD8" s="258"/>
      <c r="BE8" s="37"/>
      <c r="BF8" s="37"/>
      <c r="BG8" s="37"/>
      <c r="BH8" s="37"/>
      <c r="BI8" s="27" t="s">
        <v>119</v>
      </c>
      <c r="BJ8" s="27"/>
      <c r="BK8" s="27"/>
      <c r="BL8" s="27"/>
      <c r="BM8" s="27"/>
      <c r="BN8" s="27"/>
      <c r="BO8" s="27"/>
      <c r="BP8" s="27"/>
      <c r="BQ8" s="16"/>
      <c r="BR8" s="240"/>
      <c r="BS8" s="265"/>
      <c r="BT8" s="253"/>
      <c r="BU8" s="254"/>
      <c r="BV8" s="43"/>
    </row>
    <row r="9" spans="1:74" ht="9" customHeight="1">
      <c r="A9" s="44" t="s">
        <v>123</v>
      </c>
      <c r="B9" s="45" t="s">
        <v>124</v>
      </c>
      <c r="C9" s="46" t="s">
        <v>125</v>
      </c>
      <c r="D9" s="47"/>
      <c r="E9" s="4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39"/>
      <c r="U9" s="256"/>
      <c r="V9" s="40"/>
      <c r="W9" s="48"/>
      <c r="X9" s="48"/>
      <c r="Y9" s="257"/>
      <c r="Z9" s="33"/>
      <c r="AA9" s="33"/>
      <c r="AB9" s="240"/>
      <c r="AC9" s="263"/>
      <c r="AD9" s="253"/>
      <c r="AE9" s="260"/>
      <c r="AF9" s="49"/>
      <c r="AG9" s="49"/>
      <c r="AH9" s="50"/>
      <c r="AI9" s="33"/>
      <c r="AJ9" s="33"/>
      <c r="AK9" s="33"/>
      <c r="AL9" s="33"/>
      <c r="AM9" s="33"/>
      <c r="AN9" s="33"/>
      <c r="AO9" s="33"/>
      <c r="AP9" s="33"/>
      <c r="AQ9" s="48"/>
      <c r="AR9" s="51"/>
      <c r="AS9" s="48"/>
      <c r="AT9" s="51"/>
      <c r="AU9" s="51"/>
      <c r="AV9" s="51"/>
      <c r="AW9" s="52"/>
      <c r="AX9" s="50"/>
      <c r="AY9" s="51"/>
      <c r="AZ9" s="52"/>
      <c r="BA9" s="51"/>
      <c r="BB9" s="51"/>
      <c r="BC9" s="51"/>
      <c r="BD9" s="258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2"/>
      <c r="BR9" s="240"/>
      <c r="BS9" s="266"/>
      <c r="BT9" s="253"/>
      <c r="BU9" s="254"/>
      <c r="BV9" s="54"/>
    </row>
    <row r="10" spans="1:74" ht="9" customHeight="1">
      <c r="A10" s="55"/>
      <c r="B10" s="56"/>
      <c r="C10" s="56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>
        <v>16</v>
      </c>
      <c r="T10" s="56">
        <v>17</v>
      </c>
      <c r="U10" s="56">
        <v>18</v>
      </c>
      <c r="V10" s="56">
        <v>19</v>
      </c>
      <c r="W10" s="56">
        <v>20</v>
      </c>
      <c r="X10" s="56">
        <v>21</v>
      </c>
      <c r="Y10" s="56">
        <v>22</v>
      </c>
      <c r="Z10" s="56">
        <v>23</v>
      </c>
      <c r="AA10" s="56">
        <v>24</v>
      </c>
      <c r="AB10" s="56">
        <v>25</v>
      </c>
      <c r="AC10" s="56"/>
      <c r="AD10" s="56">
        <v>26</v>
      </c>
      <c r="AE10" s="57">
        <v>27</v>
      </c>
      <c r="AF10" s="58" t="s">
        <v>126</v>
      </c>
      <c r="AG10" s="58">
        <v>28</v>
      </c>
      <c r="AH10" s="56">
        <v>29</v>
      </c>
      <c r="AI10" s="56">
        <v>30</v>
      </c>
      <c r="AJ10" s="56">
        <v>31</v>
      </c>
      <c r="AK10" s="56">
        <v>32</v>
      </c>
      <c r="AL10" s="56">
        <v>33</v>
      </c>
      <c r="AM10" s="56">
        <v>34</v>
      </c>
      <c r="AN10" s="56">
        <v>35</v>
      </c>
      <c r="AO10" s="56">
        <v>36</v>
      </c>
      <c r="AP10" s="56">
        <v>37</v>
      </c>
      <c r="AQ10" s="56">
        <v>38</v>
      </c>
      <c r="AR10" s="56">
        <v>39</v>
      </c>
      <c r="AS10" s="56">
        <v>40</v>
      </c>
      <c r="AT10" s="56">
        <v>41</v>
      </c>
      <c r="AU10" s="56">
        <v>42</v>
      </c>
      <c r="AV10" s="56">
        <v>43</v>
      </c>
      <c r="AW10" s="56">
        <v>44</v>
      </c>
      <c r="AX10" s="56">
        <v>45</v>
      </c>
      <c r="AY10" s="56">
        <v>46</v>
      </c>
      <c r="AZ10" s="56">
        <v>47</v>
      </c>
      <c r="BA10" s="56">
        <v>48</v>
      </c>
      <c r="BB10" s="56">
        <v>49</v>
      </c>
      <c r="BC10" s="56">
        <v>50</v>
      </c>
      <c r="BD10" s="56">
        <v>51</v>
      </c>
      <c r="BE10" s="56">
        <v>52</v>
      </c>
      <c r="BF10" s="56">
        <v>53</v>
      </c>
      <c r="BG10" s="56">
        <v>54</v>
      </c>
      <c r="BH10" s="56">
        <v>55</v>
      </c>
      <c r="BI10" s="56">
        <v>56</v>
      </c>
      <c r="BJ10" s="56">
        <v>57</v>
      </c>
      <c r="BK10" s="56">
        <v>58</v>
      </c>
      <c r="BL10" s="56">
        <v>59</v>
      </c>
      <c r="BM10" s="56">
        <v>60</v>
      </c>
      <c r="BN10" s="56">
        <v>61</v>
      </c>
      <c r="BO10" s="56">
        <v>62</v>
      </c>
      <c r="BP10" s="56">
        <v>63</v>
      </c>
      <c r="BQ10" s="56">
        <v>64</v>
      </c>
      <c r="BR10" s="56">
        <v>65</v>
      </c>
      <c r="BS10" s="56"/>
      <c r="BT10" s="56">
        <v>66</v>
      </c>
      <c r="BU10" s="56">
        <v>67</v>
      </c>
      <c r="BV10" s="57">
        <v>68</v>
      </c>
    </row>
    <row r="11" spans="1:74" s="66" customFormat="1" ht="10.5" customHeight="1">
      <c r="A11" s="239" t="s">
        <v>127</v>
      </c>
      <c r="B11" s="239"/>
      <c r="C11" s="59" t="s">
        <v>128</v>
      </c>
      <c r="D11" s="59">
        <f>SUM(Juin!D44)</f>
        <v>0</v>
      </c>
      <c r="E11" s="64">
        <f>SUM(Juin!E44)</f>
        <v>0</v>
      </c>
      <c r="F11" s="64">
        <f>SUM(Juin!F44)</f>
        <v>0</v>
      </c>
      <c r="G11" s="64">
        <f>SUM(Juin!G44)</f>
        <v>0</v>
      </c>
      <c r="H11" s="64">
        <f>SUM(Juin!H44)</f>
        <v>0</v>
      </c>
      <c r="I11" s="64">
        <f>SUM(Juin!I44)</f>
        <v>0</v>
      </c>
      <c r="J11" s="64">
        <f>SUM(Juin!J44)</f>
        <v>0</v>
      </c>
      <c r="K11" s="64">
        <f>SUM(Juin!K44)</f>
        <v>0</v>
      </c>
      <c r="L11" s="64">
        <f>SUM(Juin!L44)</f>
        <v>0</v>
      </c>
      <c r="M11" s="64">
        <f>SUM(Juin!M44)</f>
        <v>0</v>
      </c>
      <c r="N11" s="64">
        <f>SUM(Juin!N44)</f>
        <v>0</v>
      </c>
      <c r="O11" s="64">
        <f>SUM(Juin!O44)</f>
        <v>0</v>
      </c>
      <c r="P11" s="64">
        <f>SUM(Juin!P44)</f>
        <v>0</v>
      </c>
      <c r="Q11" s="64">
        <f>SUM(Juin!Q44)</f>
        <v>0</v>
      </c>
      <c r="R11" s="64">
        <f>SUM(Juin!R44)</f>
        <v>0</v>
      </c>
      <c r="S11" s="64">
        <f>SUM(Juin!S44)</f>
        <v>0</v>
      </c>
      <c r="T11" s="64">
        <f>SUM(Juin!T44)</f>
        <v>0</v>
      </c>
      <c r="U11" s="64">
        <f>SUM(Juin!U44)</f>
        <v>0</v>
      </c>
      <c r="V11" s="64">
        <f>SUM(Juin!V44)</f>
        <v>0</v>
      </c>
      <c r="W11" s="64">
        <f>SUM(Juin!W44)</f>
        <v>0</v>
      </c>
      <c r="X11" s="64">
        <f>SUM(Juin!X44)</f>
        <v>0</v>
      </c>
      <c r="Y11" s="64">
        <f>SUM(Juin!Y44)</f>
        <v>0</v>
      </c>
      <c r="Z11" s="64">
        <f>SUM(Juin!Z44)</f>
        <v>0</v>
      </c>
      <c r="AA11" s="64">
        <f>SUM(Juin!AA44)</f>
        <v>0</v>
      </c>
      <c r="AB11" s="64">
        <f>SUM(Juin!AB44)</f>
        <v>0</v>
      </c>
      <c r="AC11" s="64">
        <f>SUM(Juin!AC44)</f>
        <v>0</v>
      </c>
      <c r="AD11" s="64">
        <f>SUM(Juin!AD44)</f>
        <v>0</v>
      </c>
      <c r="AE11" s="64">
        <f>SUM(Juin!AE44)</f>
        <v>0</v>
      </c>
      <c r="AF11" s="61"/>
      <c r="AG11" s="61">
        <f>SUM(Juin!AG44)</f>
        <v>0</v>
      </c>
      <c r="AH11" s="63">
        <f>SUM(Juin!AH44)</f>
        <v>0</v>
      </c>
      <c r="AI11" s="63">
        <f>SUM(Juin!AI44)</f>
        <v>0</v>
      </c>
      <c r="AJ11" s="63">
        <f>SUM(Juin!AJ44)</f>
        <v>0</v>
      </c>
      <c r="AK11" s="63">
        <f>SUM(Juin!AK44)</f>
        <v>0</v>
      </c>
      <c r="AL11" s="63">
        <f>SUM(Juin!AL44)</f>
        <v>0</v>
      </c>
      <c r="AM11" s="63">
        <f>SUM(Juin!AM44)</f>
        <v>0</v>
      </c>
      <c r="AN11" s="63">
        <f>SUM(Juin!AN44)</f>
        <v>0</v>
      </c>
      <c r="AO11" s="63">
        <f>SUM(Juin!AO44)</f>
        <v>0</v>
      </c>
      <c r="AP11" s="63">
        <f>SUM(Juin!AP44)</f>
        <v>0</v>
      </c>
      <c r="AQ11" s="63">
        <f>SUM(Juin!AQ44)</f>
        <v>0</v>
      </c>
      <c r="AR11" s="63">
        <f>SUM(Juin!AR44)</f>
        <v>0</v>
      </c>
      <c r="AS11" s="63">
        <f>SUM(Juin!AS44)</f>
        <v>0</v>
      </c>
      <c r="AT11" s="63">
        <f>SUM(Juin!AT44)</f>
        <v>0</v>
      </c>
      <c r="AU11" s="63">
        <f>SUM(Juin!AU44)</f>
        <v>0</v>
      </c>
      <c r="AV11" s="63">
        <f>SUM(Juin!AV44)</f>
        <v>0</v>
      </c>
      <c r="AW11" s="63">
        <f>SUM(Juin!AW44)</f>
        <v>0</v>
      </c>
      <c r="AX11" s="63">
        <f>SUM(Juin!AX44)</f>
        <v>0</v>
      </c>
      <c r="AY11" s="63">
        <f>SUM(Juin!AY44)</f>
        <v>0</v>
      </c>
      <c r="AZ11" s="63">
        <f>SUM(Juin!AZ44)</f>
        <v>0</v>
      </c>
      <c r="BA11" s="63">
        <f>SUM(Juin!BA44)</f>
        <v>0</v>
      </c>
      <c r="BB11" s="63">
        <f>SUM(Juin!BB44)</f>
        <v>0</v>
      </c>
      <c r="BC11" s="63">
        <f>SUM(Juin!BC44)</f>
        <v>0</v>
      </c>
      <c r="BD11" s="63">
        <f>SUM(Juin!BD44)</f>
        <v>0</v>
      </c>
      <c r="BE11" s="63">
        <f>SUM(Juin!BE44)</f>
        <v>0</v>
      </c>
      <c r="BF11" s="63">
        <f>SUM(Juin!BF44)</f>
        <v>0</v>
      </c>
      <c r="BG11" s="63">
        <f>SUM(Juin!BG44)</f>
        <v>0</v>
      </c>
      <c r="BH11" s="63">
        <f>SUM(Juin!BH44)</f>
        <v>0</v>
      </c>
      <c r="BI11" s="63">
        <f>SUM(Juin!BI44)</f>
        <v>0</v>
      </c>
      <c r="BJ11" s="63">
        <f>SUM(Juin!BJ44)</f>
        <v>0</v>
      </c>
      <c r="BK11" s="63">
        <f>SUM(Juin!BK44)</f>
        <v>0</v>
      </c>
      <c r="BL11" s="63">
        <f>SUM(Juin!BL44)</f>
        <v>0</v>
      </c>
      <c r="BM11" s="63">
        <f>SUM(Juin!BM44)</f>
        <v>0</v>
      </c>
      <c r="BN11" s="63">
        <f>SUM(Juin!BN44)</f>
        <v>0</v>
      </c>
      <c r="BO11" s="63">
        <f>SUM(Juin!BO44)</f>
        <v>0</v>
      </c>
      <c r="BP11" s="63">
        <f>SUM(Juin!BP44)</f>
        <v>0</v>
      </c>
      <c r="BQ11" s="63">
        <f>SUM(Juin!BQ44)</f>
        <v>0</v>
      </c>
      <c r="BR11" s="63">
        <f>SUM(Juin!BR44)</f>
        <v>0</v>
      </c>
      <c r="BS11" s="63">
        <f>SUM(Juin!BS44)</f>
        <v>0</v>
      </c>
      <c r="BT11" s="63">
        <f>SUM(Juin!BT44)</f>
        <v>0</v>
      </c>
      <c r="BU11" s="64">
        <f>SUM(Juin!BU44)</f>
        <v>0</v>
      </c>
      <c r="BV11" s="65">
        <f>SUM(Juin!BV44)</f>
        <v>0</v>
      </c>
    </row>
    <row r="12" spans="1:74" s="77" customFormat="1" ht="10.5" customHeight="1">
      <c r="A12" s="67"/>
      <c r="B12" s="68"/>
      <c r="C12" s="69"/>
      <c r="D12" s="70" t="str">
        <f t="shared" ref="D12:D42" si="0">IF(SUM(E12:AA12)=0,"",SUM(E12:AA12))</f>
        <v/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 t="str">
        <f t="shared" ref="AF12:AF42" si="1">IF(B12=0,"",B12)</f>
        <v/>
      </c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6">
        <f t="shared" ref="BV12:BV42" si="2">(SUM(AG12:BQ12))</f>
        <v>0</v>
      </c>
    </row>
    <row r="13" spans="1:74" s="83" customFormat="1" ht="10.5" customHeight="1">
      <c r="A13" s="67"/>
      <c r="B13" s="68"/>
      <c r="C13" s="68"/>
      <c r="D13" s="70" t="str">
        <f t="shared" si="0"/>
        <v/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73" t="str">
        <f t="shared" si="1"/>
        <v/>
      </c>
      <c r="AG13" s="80"/>
      <c r="AH13" s="81"/>
      <c r="AI13" s="81"/>
      <c r="AJ13" s="81"/>
      <c r="AK13" s="81"/>
      <c r="AL13" s="81"/>
      <c r="AM13" s="81"/>
      <c r="AN13" s="81"/>
      <c r="AO13" s="81"/>
      <c r="AP13" s="81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82">
        <f t="shared" si="2"/>
        <v>0</v>
      </c>
    </row>
    <row r="14" spans="1:74" s="77" customFormat="1" ht="10.5" customHeight="1">
      <c r="A14" s="67"/>
      <c r="B14" s="68"/>
      <c r="C14" s="68"/>
      <c r="D14" s="70" t="str">
        <f t="shared" si="0"/>
        <v/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73" t="str">
        <f t="shared" si="1"/>
        <v/>
      </c>
      <c r="AG14" s="80"/>
      <c r="AH14" s="81"/>
      <c r="AI14" s="81"/>
      <c r="AJ14" s="81"/>
      <c r="AK14" s="81"/>
      <c r="AL14" s="81"/>
      <c r="AM14" s="81"/>
      <c r="AN14" s="81"/>
      <c r="AO14" s="81"/>
      <c r="AP14" s="81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82">
        <f t="shared" si="2"/>
        <v>0</v>
      </c>
    </row>
    <row r="15" spans="1:74" s="83" customFormat="1" ht="10.5" customHeight="1">
      <c r="A15" s="67"/>
      <c r="B15" s="68"/>
      <c r="C15" s="68"/>
      <c r="D15" s="70" t="str">
        <f t="shared" si="0"/>
        <v/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73" t="str">
        <f t="shared" si="1"/>
        <v/>
      </c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82">
        <f t="shared" si="2"/>
        <v>0</v>
      </c>
    </row>
    <row r="16" spans="1:74" s="77" customFormat="1" ht="10.5" customHeight="1">
      <c r="A16" s="67"/>
      <c r="B16" s="68"/>
      <c r="C16" s="84"/>
      <c r="D16" s="70" t="str">
        <f t="shared" si="0"/>
        <v/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73" t="str">
        <f t="shared" si="1"/>
        <v/>
      </c>
      <c r="AG16" s="80"/>
      <c r="AH16" s="81"/>
      <c r="AI16" s="81"/>
      <c r="AJ16" s="81"/>
      <c r="AK16" s="81"/>
      <c r="AL16" s="81"/>
      <c r="AM16" s="81"/>
      <c r="AN16" s="81"/>
      <c r="AO16" s="81"/>
      <c r="AP16" s="81"/>
      <c r="AQ16" s="78"/>
      <c r="AR16" s="78"/>
      <c r="AS16" s="78"/>
      <c r="AT16" s="78"/>
      <c r="AU16" s="78"/>
      <c r="AV16" s="78"/>
      <c r="AW16" s="78"/>
      <c r="AX16" s="85"/>
      <c r="AY16" s="85"/>
      <c r="AZ16" s="85"/>
      <c r="BA16" s="85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82">
        <f t="shared" si="2"/>
        <v>0</v>
      </c>
    </row>
    <row r="17" spans="1:83" s="83" customFormat="1" ht="10.5" customHeight="1">
      <c r="A17" s="67"/>
      <c r="B17" s="68"/>
      <c r="C17" s="69"/>
      <c r="D17" s="70" t="str">
        <f t="shared" si="0"/>
        <v/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73" t="str">
        <f t="shared" si="1"/>
        <v/>
      </c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78"/>
      <c r="AR17" s="78"/>
      <c r="AS17" s="78"/>
      <c r="AT17" s="78"/>
      <c r="AU17" s="78"/>
      <c r="AV17" s="78"/>
      <c r="AW17" s="78"/>
      <c r="AX17" s="85"/>
      <c r="AY17" s="85"/>
      <c r="AZ17" s="85"/>
      <c r="BA17" s="85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82">
        <f t="shared" si="2"/>
        <v>0</v>
      </c>
    </row>
    <row r="18" spans="1:83" s="92" customFormat="1" ht="10.5" customHeight="1">
      <c r="A18" s="86"/>
      <c r="B18" s="87"/>
      <c r="C18" s="69"/>
      <c r="D18" s="70" t="str">
        <f t="shared" si="0"/>
        <v/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154"/>
      <c r="AF18" s="89" t="str">
        <f t="shared" si="1"/>
        <v/>
      </c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2">
        <f t="shared" si="2"/>
        <v>0</v>
      </c>
    </row>
    <row r="19" spans="1:83" s="83" customFormat="1" ht="10.5" customHeight="1">
      <c r="A19" s="67"/>
      <c r="B19" s="68"/>
      <c r="C19" s="69"/>
      <c r="D19" s="70" t="str">
        <f t="shared" si="0"/>
        <v/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73" t="str">
        <f t="shared" si="1"/>
        <v/>
      </c>
      <c r="AG19" s="80"/>
      <c r="AH19" s="81"/>
      <c r="AI19" s="81"/>
      <c r="AJ19" s="81"/>
      <c r="AK19" s="81"/>
      <c r="AL19" s="81"/>
      <c r="AM19" s="81"/>
      <c r="AN19" s="81"/>
      <c r="AO19" s="81"/>
      <c r="AP19" s="81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82">
        <f t="shared" si="2"/>
        <v>0</v>
      </c>
    </row>
    <row r="20" spans="1:83" s="94" customFormat="1" ht="10.5" customHeight="1">
      <c r="A20" s="67"/>
      <c r="B20" s="68"/>
      <c r="C20" s="69"/>
      <c r="D20" s="70" t="str">
        <f t="shared" si="0"/>
        <v/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93"/>
      <c r="AF20" s="73" t="str">
        <f t="shared" si="1"/>
        <v/>
      </c>
      <c r="AG20" s="80"/>
      <c r="AH20" s="81"/>
      <c r="AI20" s="81"/>
      <c r="AJ20" s="81"/>
      <c r="AK20" s="81"/>
      <c r="AL20" s="81"/>
      <c r="AM20" s="81"/>
      <c r="AN20" s="81"/>
      <c r="AO20" s="81"/>
      <c r="AP20" s="81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82">
        <f t="shared" si="2"/>
        <v>0</v>
      </c>
    </row>
    <row r="21" spans="1:83" s="94" customFormat="1" ht="10.5" customHeight="1">
      <c r="A21" s="67"/>
      <c r="B21" s="68"/>
      <c r="C21" s="69"/>
      <c r="D21" s="70" t="str">
        <f t="shared" si="0"/>
        <v/>
      </c>
      <c r="E21" s="7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5"/>
      <c r="Y21" s="85"/>
      <c r="Z21" s="85"/>
      <c r="AA21" s="85"/>
      <c r="AB21" s="85"/>
      <c r="AC21" s="85"/>
      <c r="AD21" s="85"/>
      <c r="AE21" s="96"/>
      <c r="AF21" s="73" t="str">
        <f t="shared" si="1"/>
        <v/>
      </c>
      <c r="AG21" s="80"/>
      <c r="AH21" s="81"/>
      <c r="AI21" s="81"/>
      <c r="AJ21" s="81"/>
      <c r="AK21" s="81"/>
      <c r="AL21" s="81"/>
      <c r="AM21" s="81"/>
      <c r="AN21" s="81"/>
      <c r="AO21" s="81"/>
      <c r="AP21" s="81"/>
      <c r="AQ21" s="78"/>
      <c r="AR21" s="78"/>
      <c r="AS21" s="78"/>
      <c r="AT21" s="78"/>
      <c r="AU21" s="78"/>
      <c r="AV21" s="85"/>
      <c r="AW21" s="85"/>
      <c r="AX21" s="78"/>
      <c r="AY21" s="78"/>
      <c r="AZ21" s="78"/>
      <c r="BA21" s="78"/>
      <c r="BB21" s="78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78"/>
      <c r="BV21" s="82">
        <f t="shared" si="2"/>
        <v>0</v>
      </c>
    </row>
    <row r="22" spans="1:83" s="94" customFormat="1" ht="10.5" customHeight="1">
      <c r="A22" s="67"/>
      <c r="B22" s="68"/>
      <c r="C22" s="69"/>
      <c r="D22" s="70" t="str">
        <f t="shared" si="0"/>
        <v/>
      </c>
      <c r="E22" s="7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7"/>
      <c r="X22" s="97"/>
      <c r="Y22" s="97"/>
      <c r="Z22" s="85"/>
      <c r="AA22" s="85"/>
      <c r="AB22" s="85"/>
      <c r="AC22" s="85"/>
      <c r="AD22" s="85"/>
      <c r="AE22" s="96"/>
      <c r="AF22" s="73" t="str">
        <f t="shared" si="1"/>
        <v/>
      </c>
      <c r="AG22" s="80"/>
      <c r="AH22" s="81"/>
      <c r="AI22" s="81"/>
      <c r="AJ22" s="81"/>
      <c r="AK22" s="81"/>
      <c r="AL22" s="81"/>
      <c r="AM22" s="81"/>
      <c r="AN22" s="81"/>
      <c r="AO22" s="81"/>
      <c r="AP22" s="81"/>
      <c r="AQ22" s="78"/>
      <c r="AR22" s="78"/>
      <c r="AS22" s="78"/>
      <c r="AT22" s="78"/>
      <c r="AU22" s="78"/>
      <c r="AV22" s="85"/>
      <c r="AW22" s="85"/>
      <c r="AX22" s="85"/>
      <c r="AY22" s="85"/>
      <c r="AZ22" s="85"/>
      <c r="BA22" s="85"/>
      <c r="BB22" s="78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78"/>
      <c r="BV22" s="82">
        <f t="shared" si="2"/>
        <v>0</v>
      </c>
    </row>
    <row r="23" spans="1:83" s="94" customFormat="1" ht="10.5" customHeight="1">
      <c r="A23" s="67"/>
      <c r="B23" s="68"/>
      <c r="C23" s="69"/>
      <c r="D23" s="70" t="str">
        <f t="shared" si="0"/>
        <v/>
      </c>
      <c r="E23" s="78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96"/>
      <c r="AF23" s="73" t="str">
        <f t="shared" si="1"/>
        <v/>
      </c>
      <c r="AG23" s="80"/>
      <c r="AH23" s="81"/>
      <c r="AI23" s="81"/>
      <c r="AJ23" s="81"/>
      <c r="AK23" s="81"/>
      <c r="AL23" s="81"/>
      <c r="AM23" s="81"/>
      <c r="AN23" s="81"/>
      <c r="AO23" s="81"/>
      <c r="AP23" s="81"/>
      <c r="AQ23" s="78"/>
      <c r="AR23" s="78"/>
      <c r="AS23" s="78"/>
      <c r="AT23" s="78"/>
      <c r="AU23" s="78"/>
      <c r="AV23" s="85"/>
      <c r="AW23" s="85"/>
      <c r="AX23" s="85"/>
      <c r="AY23" s="85"/>
      <c r="AZ23" s="85"/>
      <c r="BA23" s="85"/>
      <c r="BB23" s="78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78"/>
      <c r="BV23" s="82">
        <f t="shared" si="2"/>
        <v>0</v>
      </c>
    </row>
    <row r="24" spans="1:83" s="94" customFormat="1" ht="10.5" customHeight="1">
      <c r="A24" s="67"/>
      <c r="B24" s="68"/>
      <c r="C24" s="69"/>
      <c r="D24" s="70" t="str">
        <f t="shared" si="0"/>
        <v/>
      </c>
      <c r="E24" s="7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96"/>
      <c r="AF24" s="73" t="str">
        <f t="shared" si="1"/>
        <v/>
      </c>
      <c r="AG24" s="80"/>
      <c r="AH24" s="81"/>
      <c r="AI24" s="81"/>
      <c r="AJ24" s="81"/>
      <c r="AK24" s="81"/>
      <c r="AL24" s="81"/>
      <c r="AM24" s="81"/>
      <c r="AN24" s="81"/>
      <c r="AO24" s="81"/>
      <c r="AP24" s="81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78"/>
      <c r="BV24" s="82">
        <f t="shared" si="2"/>
        <v>0</v>
      </c>
    </row>
    <row r="25" spans="1:83" s="94" customFormat="1" ht="10.5" customHeight="1">
      <c r="A25" s="67"/>
      <c r="B25" s="68"/>
      <c r="C25" s="69"/>
      <c r="D25" s="70" t="str">
        <f t="shared" si="0"/>
        <v/>
      </c>
      <c r="E25" s="7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96"/>
      <c r="AF25" s="73" t="str">
        <f t="shared" si="1"/>
        <v/>
      </c>
      <c r="AG25" s="80"/>
      <c r="AH25" s="81"/>
      <c r="AI25" s="81"/>
      <c r="AJ25" s="81"/>
      <c r="AK25" s="81"/>
      <c r="AL25" s="81"/>
      <c r="AM25" s="81"/>
      <c r="AN25" s="81"/>
      <c r="AO25" s="81"/>
      <c r="AP25" s="81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78"/>
      <c r="BV25" s="82">
        <f t="shared" si="2"/>
        <v>0</v>
      </c>
    </row>
    <row r="26" spans="1:83" s="94" customFormat="1" ht="10.5" customHeight="1">
      <c r="A26" s="67"/>
      <c r="B26" s="68"/>
      <c r="C26" s="69"/>
      <c r="D26" s="70" t="str">
        <f t="shared" si="0"/>
        <v/>
      </c>
      <c r="E26" s="7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96"/>
      <c r="AF26" s="73" t="str">
        <f t="shared" si="1"/>
        <v/>
      </c>
      <c r="AG26" s="80"/>
      <c r="AH26" s="81"/>
      <c r="AI26" s="81"/>
      <c r="AJ26" s="81"/>
      <c r="AK26" s="81"/>
      <c r="AL26" s="81"/>
      <c r="AM26" s="81"/>
      <c r="AN26" s="81"/>
      <c r="AO26" s="81"/>
      <c r="AP26" s="81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78"/>
      <c r="BV26" s="82">
        <f t="shared" si="2"/>
        <v>0</v>
      </c>
    </row>
    <row r="27" spans="1:83" s="94" customFormat="1" ht="10.5" customHeight="1">
      <c r="A27" s="67"/>
      <c r="B27" s="68"/>
      <c r="C27" s="69"/>
      <c r="D27" s="70" t="str">
        <f t="shared" si="0"/>
        <v/>
      </c>
      <c r="E27" s="7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96"/>
      <c r="AF27" s="73" t="str">
        <f t="shared" si="1"/>
        <v/>
      </c>
      <c r="AG27" s="80"/>
      <c r="AH27" s="81"/>
      <c r="AI27" s="81"/>
      <c r="AJ27" s="81"/>
      <c r="AK27" s="81"/>
      <c r="AL27" s="81"/>
      <c r="AM27" s="81"/>
      <c r="AN27" s="81"/>
      <c r="AO27" s="81"/>
      <c r="AP27" s="81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78"/>
      <c r="BV27" s="82">
        <f t="shared" si="2"/>
        <v>0</v>
      </c>
    </row>
    <row r="28" spans="1:83" s="94" customFormat="1" ht="10.5" customHeight="1">
      <c r="A28" s="67"/>
      <c r="B28" s="68"/>
      <c r="C28" s="69"/>
      <c r="D28" s="70" t="str">
        <f t="shared" si="0"/>
        <v/>
      </c>
      <c r="E28" s="7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96"/>
      <c r="AF28" s="73" t="str">
        <f t="shared" si="1"/>
        <v/>
      </c>
      <c r="AG28" s="80"/>
      <c r="AH28" s="81"/>
      <c r="AI28" s="81"/>
      <c r="AJ28" s="81"/>
      <c r="AK28" s="81"/>
      <c r="AL28" s="81"/>
      <c r="AM28" s="81"/>
      <c r="AN28" s="81"/>
      <c r="AO28" s="81"/>
      <c r="AP28" s="81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78"/>
      <c r="BV28" s="82">
        <f t="shared" si="2"/>
        <v>0</v>
      </c>
    </row>
    <row r="29" spans="1:83" s="94" customFormat="1" ht="10.5" customHeight="1">
      <c r="A29" s="67"/>
      <c r="B29" s="68"/>
      <c r="C29" s="69"/>
      <c r="D29" s="70" t="str">
        <f t="shared" si="0"/>
        <v/>
      </c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96"/>
      <c r="AF29" s="73" t="str">
        <f t="shared" si="1"/>
        <v/>
      </c>
      <c r="AG29" s="102"/>
      <c r="AH29" s="103"/>
      <c r="AI29" s="103"/>
      <c r="AJ29" s="103"/>
      <c r="AK29" s="103"/>
      <c r="AL29" s="103"/>
      <c r="AM29" s="103"/>
      <c r="AN29" s="103"/>
      <c r="AO29" s="103"/>
      <c r="AP29" s="103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0"/>
      <c r="BV29" s="82">
        <f t="shared" si="2"/>
        <v>0</v>
      </c>
    </row>
    <row r="30" spans="1:83" s="110" customFormat="1" ht="10.5" customHeight="1">
      <c r="A30" s="67"/>
      <c r="B30" s="68"/>
      <c r="C30" s="69"/>
      <c r="D30" s="70" t="str">
        <f t="shared" si="0"/>
        <v/>
      </c>
      <c r="E30" s="78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96"/>
      <c r="AF30" s="73" t="str">
        <f t="shared" si="1"/>
        <v/>
      </c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78"/>
      <c r="BV30" s="105">
        <f t="shared" si="2"/>
        <v>0</v>
      </c>
      <c r="BW30" s="106"/>
      <c r="BX30" s="108"/>
      <c r="BY30" s="108"/>
      <c r="BZ30" s="108"/>
      <c r="CA30" s="108"/>
      <c r="CB30" s="108"/>
      <c r="CC30" s="108"/>
      <c r="CD30" s="108"/>
      <c r="CE30" s="108"/>
    </row>
    <row r="31" spans="1:83" s="110" customFormat="1" ht="10.5" customHeight="1">
      <c r="A31" s="67"/>
      <c r="B31" s="68"/>
      <c r="C31" s="69"/>
      <c r="D31" s="70" t="str">
        <f t="shared" si="0"/>
        <v/>
      </c>
      <c r="E31" s="78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12"/>
      <c r="W31" s="85"/>
      <c r="X31" s="85"/>
      <c r="Y31" s="85"/>
      <c r="Z31" s="85"/>
      <c r="AA31" s="85"/>
      <c r="AB31" s="85"/>
      <c r="AC31" s="85"/>
      <c r="AD31" s="85"/>
      <c r="AE31" s="96"/>
      <c r="AF31" s="73" t="str">
        <f t="shared" si="1"/>
        <v/>
      </c>
      <c r="AG31" s="80"/>
      <c r="AH31" s="81"/>
      <c r="AI31" s="81"/>
      <c r="AJ31" s="81"/>
      <c r="AK31" s="81"/>
      <c r="AL31" s="81"/>
      <c r="AM31" s="81"/>
      <c r="AN31" s="81"/>
      <c r="AO31" s="81"/>
      <c r="AP31" s="81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78"/>
      <c r="BV31" s="105">
        <f t="shared" si="2"/>
        <v>0</v>
      </c>
      <c r="BW31" s="106"/>
      <c r="BX31" s="108"/>
      <c r="BY31" s="108"/>
      <c r="BZ31" s="108"/>
      <c r="CA31" s="108"/>
      <c r="CB31" s="108"/>
      <c r="CC31" s="108"/>
      <c r="CD31" s="108"/>
      <c r="CE31" s="108"/>
    </row>
    <row r="32" spans="1:83" s="110" customFormat="1" ht="10.5" customHeight="1">
      <c r="A32" s="67"/>
      <c r="B32" s="68"/>
      <c r="C32" s="69"/>
      <c r="D32" s="70" t="str">
        <f t="shared" si="0"/>
        <v/>
      </c>
      <c r="E32" s="7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12"/>
      <c r="W32" s="85"/>
      <c r="X32" s="85"/>
      <c r="Y32" s="85"/>
      <c r="Z32" s="85"/>
      <c r="AA32" s="85"/>
      <c r="AB32" s="85"/>
      <c r="AC32" s="85"/>
      <c r="AD32" s="85"/>
      <c r="AE32" s="96"/>
      <c r="AF32" s="73" t="str">
        <f t="shared" si="1"/>
        <v/>
      </c>
      <c r="AG32" s="80"/>
      <c r="AH32" s="81"/>
      <c r="AI32" s="81"/>
      <c r="AJ32" s="81"/>
      <c r="AK32" s="81"/>
      <c r="AL32" s="81"/>
      <c r="AM32" s="81"/>
      <c r="AN32" s="81"/>
      <c r="AO32" s="81"/>
      <c r="AP32" s="81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78"/>
      <c r="BV32" s="105">
        <f t="shared" si="2"/>
        <v>0</v>
      </c>
      <c r="BW32" s="106"/>
      <c r="BX32" s="108"/>
      <c r="BY32" s="108"/>
      <c r="BZ32" s="108"/>
      <c r="CA32" s="108"/>
      <c r="CB32" s="108"/>
      <c r="CC32" s="108"/>
      <c r="CD32" s="108"/>
      <c r="CE32" s="108"/>
    </row>
    <row r="33" spans="1:83" s="110" customFormat="1" ht="10.5" customHeight="1">
      <c r="A33" s="67"/>
      <c r="B33" s="68"/>
      <c r="C33" s="69"/>
      <c r="D33" s="70" t="str">
        <f t="shared" si="0"/>
        <v/>
      </c>
      <c r="E33" s="78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96"/>
      <c r="AF33" s="73" t="str">
        <f t="shared" si="1"/>
        <v/>
      </c>
      <c r="AG33" s="80"/>
      <c r="AH33" s="81"/>
      <c r="AI33" s="81"/>
      <c r="AJ33" s="81"/>
      <c r="AK33" s="81"/>
      <c r="AL33" s="81"/>
      <c r="AM33" s="81"/>
      <c r="AN33" s="81"/>
      <c r="AO33" s="81"/>
      <c r="AP33" s="81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78"/>
      <c r="BV33" s="105">
        <f t="shared" si="2"/>
        <v>0</v>
      </c>
      <c r="BW33" s="106"/>
      <c r="BX33" s="108"/>
      <c r="BY33" s="108"/>
      <c r="BZ33" s="108"/>
      <c r="CA33" s="108"/>
      <c r="CB33" s="108"/>
      <c r="CC33" s="108"/>
      <c r="CD33" s="108"/>
      <c r="CE33" s="108"/>
    </row>
    <row r="34" spans="1:83" s="110" customFormat="1" ht="10.5" customHeight="1">
      <c r="A34" s="67"/>
      <c r="B34" s="68"/>
      <c r="C34" s="69"/>
      <c r="D34" s="70" t="str">
        <f t="shared" si="0"/>
        <v/>
      </c>
      <c r="E34" s="78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96"/>
      <c r="AF34" s="73" t="str">
        <f t="shared" si="1"/>
        <v/>
      </c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78"/>
      <c r="BV34" s="105">
        <f t="shared" si="2"/>
        <v>0</v>
      </c>
      <c r="BW34" s="106"/>
      <c r="BX34" s="108"/>
      <c r="BY34" s="108"/>
      <c r="BZ34" s="108"/>
      <c r="CA34" s="108"/>
      <c r="CB34" s="108"/>
      <c r="CC34" s="108"/>
      <c r="CD34" s="108"/>
      <c r="CE34" s="108"/>
    </row>
    <row r="35" spans="1:83" s="110" customFormat="1" ht="10.5" customHeight="1">
      <c r="A35" s="67"/>
      <c r="B35" s="68"/>
      <c r="C35" s="69"/>
      <c r="D35" s="70" t="str">
        <f t="shared" si="0"/>
        <v/>
      </c>
      <c r="E35" s="78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96"/>
      <c r="AF35" s="73" t="str">
        <f t="shared" si="1"/>
        <v/>
      </c>
      <c r="AG35" s="80"/>
      <c r="AH35" s="81"/>
      <c r="AI35" s="81"/>
      <c r="AJ35" s="81"/>
      <c r="AK35" s="81"/>
      <c r="AL35" s="81"/>
      <c r="AM35" s="81"/>
      <c r="AN35" s="81"/>
      <c r="AO35" s="81"/>
      <c r="AP35" s="81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78"/>
      <c r="BV35" s="105">
        <f t="shared" si="2"/>
        <v>0</v>
      </c>
      <c r="BW35" s="106"/>
      <c r="BX35" s="108"/>
      <c r="BY35" s="108"/>
      <c r="BZ35" s="108"/>
      <c r="CA35" s="108"/>
      <c r="CB35" s="108"/>
      <c r="CC35" s="108"/>
      <c r="CD35" s="108"/>
      <c r="CE35" s="108"/>
    </row>
    <row r="36" spans="1:83" s="110" customFormat="1" ht="10.5" customHeight="1">
      <c r="A36" s="67"/>
      <c r="B36" s="68"/>
      <c r="C36" s="69"/>
      <c r="D36" s="70" t="str">
        <f t="shared" si="0"/>
        <v/>
      </c>
      <c r="E36" s="78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96"/>
      <c r="AF36" s="73" t="str">
        <f t="shared" si="1"/>
        <v/>
      </c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78"/>
      <c r="BV36" s="105">
        <f t="shared" si="2"/>
        <v>0</v>
      </c>
      <c r="BW36" s="106"/>
      <c r="BX36" s="108"/>
      <c r="BY36" s="108"/>
      <c r="BZ36" s="108"/>
      <c r="CA36" s="108"/>
      <c r="CB36" s="108"/>
      <c r="CC36" s="108"/>
      <c r="CD36" s="108"/>
      <c r="CE36" s="108"/>
    </row>
    <row r="37" spans="1:83" s="110" customFormat="1" ht="10.5" customHeight="1">
      <c r="A37" s="67"/>
      <c r="B37" s="68"/>
      <c r="C37" s="69"/>
      <c r="D37" s="70" t="str">
        <f t="shared" si="0"/>
        <v/>
      </c>
      <c r="E37" s="78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16"/>
      <c r="AC37" s="116"/>
      <c r="AD37" s="85"/>
      <c r="AE37" s="96"/>
      <c r="AF37" s="73" t="str">
        <f t="shared" si="1"/>
        <v/>
      </c>
      <c r="AG37" s="80"/>
      <c r="AH37" s="81"/>
      <c r="AI37" s="81"/>
      <c r="AJ37" s="81"/>
      <c r="AK37" s="81"/>
      <c r="AL37" s="81"/>
      <c r="AM37" s="81"/>
      <c r="AN37" s="81"/>
      <c r="AO37" s="81"/>
      <c r="AP37" s="81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78"/>
      <c r="BV37" s="105">
        <f t="shared" si="2"/>
        <v>0</v>
      </c>
      <c r="BW37" s="106"/>
      <c r="BX37" s="108"/>
      <c r="BY37" s="108"/>
      <c r="BZ37" s="108"/>
      <c r="CA37" s="108"/>
      <c r="CB37" s="108"/>
      <c r="CC37" s="108"/>
      <c r="CD37" s="108"/>
      <c r="CE37" s="108"/>
    </row>
    <row r="38" spans="1:83" s="110" customFormat="1" ht="10.5" customHeight="1">
      <c r="A38" s="67"/>
      <c r="B38" s="68"/>
      <c r="C38" s="69"/>
      <c r="D38" s="70" t="str">
        <f t="shared" si="0"/>
        <v/>
      </c>
      <c r="E38" s="78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117"/>
      <c r="W38" s="85"/>
      <c r="X38" s="85"/>
      <c r="Y38" s="85"/>
      <c r="Z38" s="85"/>
      <c r="AA38" s="85"/>
      <c r="AB38" s="85"/>
      <c r="AC38" s="85"/>
      <c r="AD38" s="85"/>
      <c r="AE38" s="96"/>
      <c r="AF38" s="73" t="str">
        <f t="shared" si="1"/>
        <v/>
      </c>
      <c r="AG38" s="80"/>
      <c r="AH38" s="81"/>
      <c r="AI38" s="81"/>
      <c r="AJ38" s="81"/>
      <c r="AK38" s="81"/>
      <c r="AL38" s="81"/>
      <c r="AM38" s="81"/>
      <c r="AN38" s="81"/>
      <c r="AO38" s="81"/>
      <c r="AP38" s="81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78"/>
      <c r="BV38" s="105">
        <f t="shared" si="2"/>
        <v>0</v>
      </c>
      <c r="BW38" s="106"/>
      <c r="BX38" s="108"/>
      <c r="BY38" s="108"/>
      <c r="BZ38" s="108"/>
      <c r="CA38" s="108"/>
      <c r="CB38" s="108"/>
      <c r="CC38" s="108"/>
      <c r="CD38" s="108"/>
      <c r="CE38" s="108"/>
    </row>
    <row r="39" spans="1:83" s="110" customFormat="1" ht="10.5" customHeight="1">
      <c r="A39" s="67"/>
      <c r="B39" s="68"/>
      <c r="C39" s="69"/>
      <c r="D39" s="70" t="str">
        <f t="shared" si="0"/>
        <v/>
      </c>
      <c r="E39" s="78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96"/>
      <c r="AF39" s="73" t="str">
        <f t="shared" si="1"/>
        <v/>
      </c>
      <c r="AG39" s="80"/>
      <c r="AH39" s="81"/>
      <c r="AI39" s="81"/>
      <c r="AJ39" s="81"/>
      <c r="AK39" s="81"/>
      <c r="AL39" s="81"/>
      <c r="AM39" s="81"/>
      <c r="AN39" s="81"/>
      <c r="AO39" s="81"/>
      <c r="AP39" s="81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78"/>
      <c r="BV39" s="105">
        <f t="shared" si="2"/>
        <v>0</v>
      </c>
      <c r="BW39" s="106"/>
      <c r="BX39" s="108"/>
      <c r="BY39" s="108"/>
      <c r="BZ39" s="108"/>
      <c r="CA39" s="108"/>
      <c r="CB39" s="108"/>
      <c r="CC39" s="108"/>
      <c r="CD39" s="108"/>
      <c r="CE39" s="108"/>
    </row>
    <row r="40" spans="1:83" s="110" customFormat="1" ht="10.5" customHeight="1">
      <c r="A40" s="67"/>
      <c r="B40" s="68"/>
      <c r="C40" s="69"/>
      <c r="D40" s="70" t="str">
        <f t="shared" si="0"/>
        <v/>
      </c>
      <c r="E40" s="78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96"/>
      <c r="AF40" s="73" t="str">
        <f t="shared" si="1"/>
        <v/>
      </c>
      <c r="AG40" s="80"/>
      <c r="AH40" s="81"/>
      <c r="AI40" s="81"/>
      <c r="AJ40" s="81"/>
      <c r="AK40" s="81"/>
      <c r="AL40" s="81"/>
      <c r="AM40" s="81"/>
      <c r="AN40" s="81"/>
      <c r="AO40" s="81"/>
      <c r="AP40" s="81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118"/>
      <c r="BP40" s="85"/>
      <c r="BQ40" s="85"/>
      <c r="BR40" s="85"/>
      <c r="BS40" s="85"/>
      <c r="BT40" s="85"/>
      <c r="BU40" s="78"/>
      <c r="BV40" s="105">
        <f t="shared" si="2"/>
        <v>0</v>
      </c>
      <c r="BW40" s="106"/>
      <c r="BX40" s="108"/>
      <c r="BY40" s="108"/>
      <c r="BZ40" s="108"/>
      <c r="CA40" s="108"/>
      <c r="CB40" s="108"/>
      <c r="CC40" s="108"/>
      <c r="CD40" s="108"/>
      <c r="CE40" s="108"/>
    </row>
    <row r="41" spans="1:83" s="110" customFormat="1" ht="10.5" customHeight="1">
      <c r="A41" s="67"/>
      <c r="B41" s="68"/>
      <c r="C41" s="69"/>
      <c r="D41" s="70" t="str">
        <f t="shared" si="0"/>
        <v/>
      </c>
      <c r="E41" s="78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96"/>
      <c r="AF41" s="73" t="str">
        <f t="shared" si="1"/>
        <v/>
      </c>
      <c r="AG41" s="80"/>
      <c r="AH41" s="81"/>
      <c r="AI41" s="81"/>
      <c r="AJ41" s="81"/>
      <c r="AK41" s="81"/>
      <c r="AL41" s="81"/>
      <c r="AM41" s="81"/>
      <c r="AN41" s="81"/>
      <c r="AO41" s="81"/>
      <c r="AP41" s="81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119"/>
      <c r="BP41" s="85"/>
      <c r="BQ41" s="85"/>
      <c r="BR41" s="85"/>
      <c r="BS41" s="85"/>
      <c r="BT41" s="85"/>
      <c r="BU41" s="78"/>
      <c r="BV41" s="105">
        <f t="shared" si="2"/>
        <v>0</v>
      </c>
      <c r="BW41" s="106"/>
      <c r="BX41" s="108"/>
      <c r="BY41" s="108"/>
      <c r="BZ41" s="108"/>
      <c r="CA41" s="108"/>
      <c r="CB41" s="108"/>
      <c r="CC41" s="108"/>
      <c r="CD41" s="108"/>
      <c r="CE41" s="108"/>
    </row>
    <row r="42" spans="1:83" s="114" customFormat="1" ht="10.5" customHeight="1">
      <c r="A42" s="120"/>
      <c r="B42" s="121"/>
      <c r="C42" s="122"/>
      <c r="D42" s="70" t="str">
        <f t="shared" si="0"/>
        <v/>
      </c>
      <c r="E42" s="78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4"/>
      <c r="AF42" s="125" t="str">
        <f t="shared" si="1"/>
        <v/>
      </c>
      <c r="AG42" s="102"/>
      <c r="AH42" s="81"/>
      <c r="AI42" s="103"/>
      <c r="AJ42" s="103"/>
      <c r="AK42" s="103"/>
      <c r="AL42" s="103"/>
      <c r="AM42" s="103"/>
      <c r="AN42" s="103"/>
      <c r="AO42" s="103"/>
      <c r="AP42" s="10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78"/>
      <c r="BV42" s="155">
        <f t="shared" si="2"/>
        <v>0</v>
      </c>
      <c r="BW42" s="106"/>
      <c r="BX42" s="108"/>
      <c r="BY42" s="108"/>
      <c r="BZ42" s="108"/>
      <c r="CA42" s="108"/>
      <c r="CB42" s="108"/>
      <c r="CC42" s="108"/>
      <c r="CD42" s="108"/>
      <c r="CE42" s="108"/>
    </row>
    <row r="43" spans="1:83" s="134" customFormat="1" ht="9.75" thickBot="1">
      <c r="A43" s="127"/>
      <c r="B43" s="127"/>
      <c r="C43" s="128" t="s">
        <v>129</v>
      </c>
      <c r="D43" s="156">
        <f t="shared" ref="D43:AE43" si="3">SUM(D12:D42)</f>
        <v>0</v>
      </c>
      <c r="E43" s="129">
        <f t="shared" si="3"/>
        <v>0</v>
      </c>
      <c r="F43" s="129">
        <f t="shared" si="3"/>
        <v>0</v>
      </c>
      <c r="G43" s="129">
        <f t="shared" si="3"/>
        <v>0</v>
      </c>
      <c r="H43" s="129">
        <f t="shared" si="3"/>
        <v>0</v>
      </c>
      <c r="I43" s="129">
        <f t="shared" si="3"/>
        <v>0</v>
      </c>
      <c r="J43" s="129">
        <f t="shared" si="3"/>
        <v>0</v>
      </c>
      <c r="K43" s="129">
        <f t="shared" si="3"/>
        <v>0</v>
      </c>
      <c r="L43" s="129">
        <f t="shared" si="3"/>
        <v>0</v>
      </c>
      <c r="M43" s="129">
        <f t="shared" si="3"/>
        <v>0</v>
      </c>
      <c r="N43" s="129">
        <f t="shared" si="3"/>
        <v>0</v>
      </c>
      <c r="O43" s="129">
        <f t="shared" si="3"/>
        <v>0</v>
      </c>
      <c r="P43" s="129">
        <f t="shared" si="3"/>
        <v>0</v>
      </c>
      <c r="Q43" s="129">
        <f t="shared" si="3"/>
        <v>0</v>
      </c>
      <c r="R43" s="129">
        <f t="shared" si="3"/>
        <v>0</v>
      </c>
      <c r="S43" s="129">
        <f t="shared" si="3"/>
        <v>0</v>
      </c>
      <c r="T43" s="129">
        <f t="shared" si="3"/>
        <v>0</v>
      </c>
      <c r="U43" s="129">
        <f t="shared" si="3"/>
        <v>0</v>
      </c>
      <c r="V43" s="129">
        <f t="shared" si="3"/>
        <v>0</v>
      </c>
      <c r="W43" s="129">
        <f t="shared" si="3"/>
        <v>0</v>
      </c>
      <c r="X43" s="129">
        <f t="shared" si="3"/>
        <v>0</v>
      </c>
      <c r="Y43" s="129">
        <f t="shared" si="3"/>
        <v>0</v>
      </c>
      <c r="Z43" s="129">
        <f t="shared" si="3"/>
        <v>0</v>
      </c>
      <c r="AA43" s="129">
        <f t="shared" si="3"/>
        <v>0</v>
      </c>
      <c r="AB43" s="129">
        <f t="shared" si="3"/>
        <v>0</v>
      </c>
      <c r="AC43" s="129">
        <f t="shared" si="3"/>
        <v>0</v>
      </c>
      <c r="AD43" s="129">
        <f t="shared" si="3"/>
        <v>0</v>
      </c>
      <c r="AE43" s="130">
        <f t="shared" si="3"/>
        <v>0</v>
      </c>
      <c r="AF43" s="131"/>
      <c r="AG43" s="131">
        <f t="shared" ref="AG43:BV43" si="4">SUM(AG12:AG42)</f>
        <v>0</v>
      </c>
      <c r="AH43" s="132">
        <f t="shared" si="4"/>
        <v>0</v>
      </c>
      <c r="AI43" s="132">
        <f t="shared" si="4"/>
        <v>0</v>
      </c>
      <c r="AJ43" s="132">
        <f t="shared" si="4"/>
        <v>0</v>
      </c>
      <c r="AK43" s="132">
        <f t="shared" si="4"/>
        <v>0</v>
      </c>
      <c r="AL43" s="131">
        <f t="shared" si="4"/>
        <v>0</v>
      </c>
      <c r="AM43" s="131">
        <f t="shared" si="4"/>
        <v>0</v>
      </c>
      <c r="AN43" s="131">
        <f t="shared" si="4"/>
        <v>0</v>
      </c>
      <c r="AO43" s="131">
        <f t="shared" si="4"/>
        <v>0</v>
      </c>
      <c r="AP43" s="131">
        <f t="shared" si="4"/>
        <v>0</v>
      </c>
      <c r="AQ43" s="132">
        <f t="shared" si="4"/>
        <v>0</v>
      </c>
      <c r="AR43" s="132">
        <f t="shared" si="4"/>
        <v>0</v>
      </c>
      <c r="AS43" s="132">
        <f t="shared" si="4"/>
        <v>0</v>
      </c>
      <c r="AT43" s="132">
        <f t="shared" si="4"/>
        <v>0</v>
      </c>
      <c r="AU43" s="132">
        <f t="shared" si="4"/>
        <v>0</v>
      </c>
      <c r="AV43" s="132">
        <f t="shared" si="4"/>
        <v>0</v>
      </c>
      <c r="AW43" s="132">
        <f t="shared" si="4"/>
        <v>0</v>
      </c>
      <c r="AX43" s="132">
        <f t="shared" si="4"/>
        <v>0</v>
      </c>
      <c r="AY43" s="132">
        <f t="shared" si="4"/>
        <v>0</v>
      </c>
      <c r="AZ43" s="132">
        <f t="shared" si="4"/>
        <v>0</v>
      </c>
      <c r="BA43" s="132">
        <f t="shared" si="4"/>
        <v>0</v>
      </c>
      <c r="BB43" s="132">
        <f t="shared" si="4"/>
        <v>0</v>
      </c>
      <c r="BC43" s="132">
        <f t="shared" si="4"/>
        <v>0</v>
      </c>
      <c r="BD43" s="132">
        <f t="shared" si="4"/>
        <v>0</v>
      </c>
      <c r="BE43" s="132">
        <f t="shared" si="4"/>
        <v>0</v>
      </c>
      <c r="BF43" s="132">
        <f t="shared" si="4"/>
        <v>0</v>
      </c>
      <c r="BG43" s="132">
        <f t="shared" si="4"/>
        <v>0</v>
      </c>
      <c r="BH43" s="132">
        <f t="shared" si="4"/>
        <v>0</v>
      </c>
      <c r="BI43" s="132">
        <f t="shared" si="4"/>
        <v>0</v>
      </c>
      <c r="BJ43" s="132">
        <f t="shared" si="4"/>
        <v>0</v>
      </c>
      <c r="BK43" s="132">
        <f t="shared" si="4"/>
        <v>0</v>
      </c>
      <c r="BL43" s="132">
        <f t="shared" si="4"/>
        <v>0</v>
      </c>
      <c r="BM43" s="132">
        <f t="shared" si="4"/>
        <v>0</v>
      </c>
      <c r="BN43" s="132">
        <f t="shared" si="4"/>
        <v>0</v>
      </c>
      <c r="BO43" s="132">
        <f t="shared" si="4"/>
        <v>0</v>
      </c>
      <c r="BP43" s="132">
        <f t="shared" si="4"/>
        <v>0</v>
      </c>
      <c r="BQ43" s="132">
        <f t="shared" si="4"/>
        <v>0</v>
      </c>
      <c r="BR43" s="132">
        <f t="shared" si="4"/>
        <v>0</v>
      </c>
      <c r="BS43" s="132">
        <f t="shared" si="4"/>
        <v>0</v>
      </c>
      <c r="BT43" s="132">
        <f t="shared" si="4"/>
        <v>0</v>
      </c>
      <c r="BU43" s="132">
        <f t="shared" si="4"/>
        <v>0</v>
      </c>
      <c r="BV43" s="133">
        <f t="shared" si="4"/>
        <v>0</v>
      </c>
    </row>
    <row r="44" spans="1:83" s="134" customFormat="1" ht="9.75" thickBot="1">
      <c r="A44" s="136"/>
      <c r="B44" s="136"/>
      <c r="C44" s="169" t="s">
        <v>130</v>
      </c>
      <c r="D44" s="138">
        <f t="shared" ref="D44:AE44" si="5">D11+D43</f>
        <v>0</v>
      </c>
      <c r="E44" s="139">
        <f t="shared" si="5"/>
        <v>0</v>
      </c>
      <c r="F44" s="140">
        <f t="shared" si="5"/>
        <v>0</v>
      </c>
      <c r="G44" s="140">
        <f t="shared" si="5"/>
        <v>0</v>
      </c>
      <c r="H44" s="140">
        <f t="shared" si="5"/>
        <v>0</v>
      </c>
      <c r="I44" s="140">
        <f t="shared" si="5"/>
        <v>0</v>
      </c>
      <c r="J44" s="140">
        <f t="shared" si="5"/>
        <v>0</v>
      </c>
      <c r="K44" s="140">
        <f t="shared" si="5"/>
        <v>0</v>
      </c>
      <c r="L44" s="140">
        <f t="shared" si="5"/>
        <v>0</v>
      </c>
      <c r="M44" s="140">
        <f t="shared" si="5"/>
        <v>0</v>
      </c>
      <c r="N44" s="140">
        <f t="shared" si="5"/>
        <v>0</v>
      </c>
      <c r="O44" s="140">
        <f t="shared" si="5"/>
        <v>0</v>
      </c>
      <c r="P44" s="140">
        <f t="shared" si="5"/>
        <v>0</v>
      </c>
      <c r="Q44" s="140">
        <f t="shared" si="5"/>
        <v>0</v>
      </c>
      <c r="R44" s="140">
        <f t="shared" si="5"/>
        <v>0</v>
      </c>
      <c r="S44" s="140">
        <f t="shared" si="5"/>
        <v>0</v>
      </c>
      <c r="T44" s="140">
        <f t="shared" si="5"/>
        <v>0</v>
      </c>
      <c r="U44" s="140">
        <f t="shared" si="5"/>
        <v>0</v>
      </c>
      <c r="V44" s="140">
        <f t="shared" si="5"/>
        <v>0</v>
      </c>
      <c r="W44" s="140">
        <f t="shared" si="5"/>
        <v>0</v>
      </c>
      <c r="X44" s="140">
        <f t="shared" si="5"/>
        <v>0</v>
      </c>
      <c r="Y44" s="140">
        <f t="shared" si="5"/>
        <v>0</v>
      </c>
      <c r="Z44" s="140">
        <f t="shared" si="5"/>
        <v>0</v>
      </c>
      <c r="AA44" s="140">
        <f t="shared" si="5"/>
        <v>0</v>
      </c>
      <c r="AB44" s="141">
        <f t="shared" si="5"/>
        <v>0</v>
      </c>
      <c r="AC44" s="141">
        <f t="shared" si="5"/>
        <v>0</v>
      </c>
      <c r="AD44" s="141">
        <f t="shared" si="5"/>
        <v>0</v>
      </c>
      <c r="AE44" s="141">
        <f t="shared" si="5"/>
        <v>0</v>
      </c>
      <c r="AF44" s="142"/>
      <c r="AG44" s="142">
        <f>SUM(AG11+AG43)</f>
        <v>0</v>
      </c>
      <c r="AH44" s="143">
        <f t="shared" ref="AH44:BQ44" si="6">AH11+AH43</f>
        <v>0</v>
      </c>
      <c r="AI44" s="143">
        <f t="shared" si="6"/>
        <v>0</v>
      </c>
      <c r="AJ44" s="143">
        <f t="shared" si="6"/>
        <v>0</v>
      </c>
      <c r="AK44" s="143">
        <f t="shared" si="6"/>
        <v>0</v>
      </c>
      <c r="AL44" s="143">
        <f t="shared" si="6"/>
        <v>0</v>
      </c>
      <c r="AM44" s="143">
        <f t="shared" si="6"/>
        <v>0</v>
      </c>
      <c r="AN44" s="143">
        <f t="shared" si="6"/>
        <v>0</v>
      </c>
      <c r="AO44" s="143">
        <f t="shared" si="6"/>
        <v>0</v>
      </c>
      <c r="AP44" s="143">
        <f t="shared" si="6"/>
        <v>0</v>
      </c>
      <c r="AQ44" s="143">
        <f t="shared" si="6"/>
        <v>0</v>
      </c>
      <c r="AR44" s="143">
        <f t="shared" si="6"/>
        <v>0</v>
      </c>
      <c r="AS44" s="143">
        <f t="shared" si="6"/>
        <v>0</v>
      </c>
      <c r="AT44" s="143">
        <f t="shared" si="6"/>
        <v>0</v>
      </c>
      <c r="AU44" s="143">
        <f t="shared" si="6"/>
        <v>0</v>
      </c>
      <c r="AV44" s="143">
        <f t="shared" si="6"/>
        <v>0</v>
      </c>
      <c r="AW44" s="143">
        <f t="shared" si="6"/>
        <v>0</v>
      </c>
      <c r="AX44" s="143">
        <f t="shared" si="6"/>
        <v>0</v>
      </c>
      <c r="AY44" s="143">
        <f t="shared" si="6"/>
        <v>0</v>
      </c>
      <c r="AZ44" s="143">
        <f t="shared" si="6"/>
        <v>0</v>
      </c>
      <c r="BA44" s="143">
        <f t="shared" si="6"/>
        <v>0</v>
      </c>
      <c r="BB44" s="143">
        <f t="shared" si="6"/>
        <v>0</v>
      </c>
      <c r="BC44" s="143">
        <f t="shared" si="6"/>
        <v>0</v>
      </c>
      <c r="BD44" s="143">
        <f t="shared" si="6"/>
        <v>0</v>
      </c>
      <c r="BE44" s="143">
        <f t="shared" si="6"/>
        <v>0</v>
      </c>
      <c r="BF44" s="143">
        <f t="shared" si="6"/>
        <v>0</v>
      </c>
      <c r="BG44" s="143">
        <f t="shared" si="6"/>
        <v>0</v>
      </c>
      <c r="BH44" s="143">
        <f t="shared" si="6"/>
        <v>0</v>
      </c>
      <c r="BI44" s="143">
        <f t="shared" si="6"/>
        <v>0</v>
      </c>
      <c r="BJ44" s="143">
        <f t="shared" si="6"/>
        <v>0</v>
      </c>
      <c r="BK44" s="143">
        <f t="shared" si="6"/>
        <v>0</v>
      </c>
      <c r="BL44" s="143">
        <f t="shared" si="6"/>
        <v>0</v>
      </c>
      <c r="BM44" s="143">
        <f t="shared" si="6"/>
        <v>0</v>
      </c>
      <c r="BN44" s="143">
        <f t="shared" si="6"/>
        <v>0</v>
      </c>
      <c r="BO44" s="143">
        <f t="shared" si="6"/>
        <v>0</v>
      </c>
      <c r="BP44" s="143">
        <f t="shared" si="6"/>
        <v>0</v>
      </c>
      <c r="BQ44" s="143">
        <f t="shared" si="6"/>
        <v>0</v>
      </c>
      <c r="BR44" s="143">
        <f>BR11+BR43</f>
        <v>0</v>
      </c>
      <c r="BS44" s="143">
        <f>BS11+BS43</f>
        <v>0</v>
      </c>
      <c r="BT44" s="143">
        <f>BT11+BT43</f>
        <v>0</v>
      </c>
      <c r="BU44" s="143">
        <f>BU11+BU43</f>
        <v>0</v>
      </c>
      <c r="BV44" s="144">
        <f>BV11+BV43</f>
        <v>0</v>
      </c>
    </row>
    <row r="45" spans="1:83" ht="13.5" thickBot="1">
      <c r="AF45" s="1" t="str">
        <f t="shared" ref="AF45" si="7">IF(B45=0,"",B45)</f>
        <v/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V45" s="1" t="str">
        <f t="shared" ref="BV45" si="8">IF(AR45=0,"",AR45)</f>
        <v/>
      </c>
    </row>
    <row r="46" spans="1:83" s="94" customFormat="1" ht="10.5" customHeight="1" thickBot="1">
      <c r="C46" s="270" t="s">
        <v>131</v>
      </c>
      <c r="D46" s="270"/>
      <c r="E46" s="244">
        <f>D44</f>
        <v>0</v>
      </c>
      <c r="F46" s="244"/>
      <c r="G46" s="148"/>
      <c r="H46" s="245" t="s">
        <v>132</v>
      </c>
      <c r="I46" s="245"/>
      <c r="J46" s="246">
        <f>SUM(AE44)-BU44</f>
        <v>0</v>
      </c>
      <c r="K46" s="246"/>
      <c r="L46" s="148"/>
      <c r="M46" s="148"/>
      <c r="N46" s="148"/>
      <c r="O46" s="148"/>
      <c r="P46" s="148"/>
      <c r="AB46" s="213" t="b">
        <f>EXACT(BR44,AB44)</f>
        <v>1</v>
      </c>
      <c r="BN46" s="134"/>
      <c r="BR46" s="213" t="b">
        <f>EXACT(AB44,BR44)</f>
        <v>1</v>
      </c>
    </row>
    <row r="47" spans="1:83" s="94" customFormat="1" ht="10.5" customHeight="1" thickBot="1">
      <c r="C47" s="228" t="s">
        <v>240</v>
      </c>
      <c r="D47" s="228"/>
      <c r="E47" s="232">
        <f>SUM(Janvier!AE11)</f>
        <v>0</v>
      </c>
      <c r="F47" s="232"/>
      <c r="G47" s="149"/>
      <c r="H47" s="245" t="s">
        <v>133</v>
      </c>
      <c r="I47" s="245"/>
      <c r="J47" s="246">
        <f>SUM(AD44)-BT44</f>
        <v>0</v>
      </c>
      <c r="K47" s="246"/>
      <c r="O47" s="150"/>
      <c r="BG47" s="134"/>
    </row>
    <row r="48" spans="1:83" s="94" customFormat="1" ht="10.5" customHeight="1" thickBot="1">
      <c r="C48" s="228" t="s">
        <v>242</v>
      </c>
      <c r="D48" s="228"/>
      <c r="E48" s="232">
        <f>SUM(Janvier!AD11)</f>
        <v>0</v>
      </c>
      <c r="F48" s="232"/>
      <c r="G48" s="151"/>
      <c r="H48" s="274" t="s">
        <v>238</v>
      </c>
      <c r="I48" s="275"/>
      <c r="J48" s="250">
        <f>SUM(AC44)-BS44</f>
        <v>0</v>
      </c>
      <c r="K48" s="250"/>
      <c r="V48" s="150"/>
      <c r="BN48" s="134"/>
    </row>
    <row r="49" spans="3:74" s="94" customFormat="1" ht="10.5" customHeight="1" thickBot="1">
      <c r="C49" s="233" t="s">
        <v>241</v>
      </c>
      <c r="D49" s="234"/>
      <c r="E49" s="232">
        <f>SUM(Janvier!AC11)</f>
        <v>0</v>
      </c>
      <c r="F49" s="232"/>
      <c r="G49" s="151"/>
      <c r="H49" s="271" t="s">
        <v>4</v>
      </c>
      <c r="I49" s="272"/>
      <c r="J49" s="251">
        <f>SUM(J46:K48)</f>
        <v>0</v>
      </c>
      <c r="K49" s="252"/>
      <c r="V49" s="150"/>
      <c r="BN49" s="134"/>
    </row>
    <row r="50" spans="3:74" s="94" customFormat="1" ht="10.5" customHeight="1">
      <c r="C50" s="235" t="s">
        <v>243</v>
      </c>
      <c r="D50" s="236"/>
      <c r="E50" s="232">
        <f>SUM(Janvier!BS11)</f>
        <v>0</v>
      </c>
      <c r="F50" s="232"/>
      <c r="G50" s="151"/>
      <c r="H50" s="207"/>
      <c r="I50" s="207"/>
      <c r="J50" s="208"/>
      <c r="K50" s="208"/>
      <c r="R50" s="150"/>
      <c r="BJ50" s="134"/>
    </row>
    <row r="51" spans="3:74" s="94" customFormat="1" ht="10.5" customHeight="1" thickBot="1">
      <c r="C51" s="241" t="s">
        <v>134</v>
      </c>
      <c r="D51" s="241"/>
      <c r="E51" s="242">
        <f>BV44</f>
        <v>0</v>
      </c>
      <c r="F51" s="242"/>
      <c r="G51" s="152"/>
      <c r="H51" s="152"/>
      <c r="I51" s="152"/>
      <c r="J51" s="152"/>
      <c r="K51" s="152"/>
      <c r="L51" s="152"/>
      <c r="M51" s="152"/>
    </row>
    <row r="52" spans="3:74" s="94" customFormat="1" ht="10.5" customHeight="1" thickBot="1">
      <c r="C52" s="226" t="s">
        <v>135</v>
      </c>
      <c r="D52" s="226"/>
      <c r="E52" s="227">
        <f>SUM(E46:E49)-E51-E50</f>
        <v>0</v>
      </c>
      <c r="F52" s="227"/>
      <c r="G52" s="148"/>
      <c r="H52" s="148"/>
      <c r="I52" s="148"/>
      <c r="J52" s="148"/>
      <c r="K52" s="223" t="b">
        <f>EXACT(E52,J49)</f>
        <v>1</v>
      </c>
      <c r="L52" s="148"/>
      <c r="M52" s="148"/>
    </row>
    <row r="53" spans="3:74">
      <c r="BP53" s="2"/>
      <c r="BT53" s="2"/>
      <c r="BV53" s="1"/>
    </row>
    <row r="65536" spans="70:70">
      <c r="BR65536" s="1" t="s">
        <v>136</v>
      </c>
    </row>
  </sheetData>
  <sheetProtection password="CC6F" sheet="1" objects="1" scenarios="1"/>
  <mergeCells count="36">
    <mergeCell ref="BR2:BR9"/>
    <mergeCell ref="BT2:BT9"/>
    <mergeCell ref="BU2:BU9"/>
    <mergeCell ref="A3:C4"/>
    <mergeCell ref="U3:U9"/>
    <mergeCell ref="Y3:Y9"/>
    <mergeCell ref="BD3:BD9"/>
    <mergeCell ref="A6:C8"/>
    <mergeCell ref="AD2:AD9"/>
    <mergeCell ref="AE2:AE9"/>
    <mergeCell ref="BS2:BS9"/>
    <mergeCell ref="AC2:AC9"/>
    <mergeCell ref="A11:B11"/>
    <mergeCell ref="AB2:AB9"/>
    <mergeCell ref="C51:D51"/>
    <mergeCell ref="E51:F51"/>
    <mergeCell ref="C46:D46"/>
    <mergeCell ref="E46:F46"/>
    <mergeCell ref="H46:I46"/>
    <mergeCell ref="J46:K46"/>
    <mergeCell ref="H47:I47"/>
    <mergeCell ref="J47:K47"/>
    <mergeCell ref="H48:I48"/>
    <mergeCell ref="H49:I49"/>
    <mergeCell ref="J48:K48"/>
    <mergeCell ref="J49:K49"/>
    <mergeCell ref="E49:F49"/>
    <mergeCell ref="E50:F50"/>
    <mergeCell ref="C52:D52"/>
    <mergeCell ref="E52:F52"/>
    <mergeCell ref="C47:D47"/>
    <mergeCell ref="E47:F47"/>
    <mergeCell ref="C48:D48"/>
    <mergeCell ref="E48:F48"/>
    <mergeCell ref="C49:D49"/>
    <mergeCell ref="C50:D50"/>
  </mergeCells>
  <conditionalFormatting sqref="K52">
    <cfRule type="expression" dxfId="19" priority="3">
      <formula>FIND($E$52,$J$49)</formula>
    </cfRule>
  </conditionalFormatting>
  <conditionalFormatting sqref="AB46">
    <cfRule type="expression" dxfId="18" priority="2">
      <formula>EXACT(BR44,AB44)</formula>
    </cfRule>
  </conditionalFormatting>
  <conditionalFormatting sqref="BR46">
    <cfRule type="expression" dxfId="17" priority="1">
      <formula>EXACT(AB44,BR44)</formula>
    </cfRule>
  </conditionalFormatting>
  <printOptions horizontalCentered="1"/>
  <pageMargins left="0.25" right="0.25" top="0.75" bottom="0.75" header="0.3" footer="0.3"/>
  <pageSetup paperSize="9" scale="85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CE65536"/>
  <sheetViews>
    <sheetView zoomScale="130" zoomScaleNormal="130" workbookViewId="0">
      <pane xSplit="3" ySplit="11" topLeftCell="D38" activePane="bottomRight" state="frozen"/>
      <selection pane="topRight" activeCell="D1" sqref="D1"/>
      <selection pane="bottomLeft" activeCell="A12" sqref="A12"/>
      <selection pane="bottomRight" activeCell="E50" sqref="E50:F50"/>
    </sheetView>
  </sheetViews>
  <sheetFormatPr baseColWidth="10" defaultRowHeight="12.75"/>
  <cols>
    <col min="1" max="1" width="5.7109375" style="1" customWidth="1"/>
    <col min="2" max="2" width="4.85546875" style="1" customWidth="1"/>
    <col min="3" max="3" width="20.7109375" style="1" customWidth="1"/>
    <col min="4" max="4" width="8.7109375" style="2" customWidth="1"/>
    <col min="5" max="31" width="8.7109375" style="1" customWidth="1"/>
    <col min="32" max="32" width="2.85546875" style="1" customWidth="1"/>
    <col min="33" max="73" width="8.7109375" style="1" customWidth="1"/>
    <col min="74" max="74" width="8.7109375" style="2" customWidth="1"/>
    <col min="75" max="16384" width="11.42578125" style="1"/>
  </cols>
  <sheetData>
    <row r="1" spans="1:74" s="8" customFormat="1" ht="9" customHeight="1" thickBot="1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4"/>
      <c r="X1" s="4"/>
      <c r="Y1" s="4"/>
      <c r="Z1" s="4"/>
      <c r="AA1" s="4"/>
      <c r="AB1" s="6"/>
      <c r="AC1" s="6"/>
      <c r="AD1" s="6"/>
      <c r="AE1" s="7"/>
      <c r="AF1" s="7"/>
      <c r="AG1" s="7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"/>
    </row>
    <row r="2" spans="1:74" s="8" customFormat="1" ht="9" customHeight="1" thickBot="1">
      <c r="A2" s="3"/>
      <c r="B2" s="3"/>
      <c r="C2" s="3"/>
      <c r="D2" s="9"/>
      <c r="E2" s="10">
        <v>707</v>
      </c>
      <c r="F2" s="10">
        <v>741</v>
      </c>
      <c r="G2" s="10">
        <v>7411</v>
      </c>
      <c r="H2" s="10">
        <v>7412</v>
      </c>
      <c r="I2" s="10">
        <v>7413</v>
      </c>
      <c r="J2" s="10">
        <v>742</v>
      </c>
      <c r="K2" s="10">
        <v>743</v>
      </c>
      <c r="L2" s="10">
        <v>744</v>
      </c>
      <c r="M2" s="10">
        <v>745</v>
      </c>
      <c r="N2" s="10">
        <v>746</v>
      </c>
      <c r="O2" s="10">
        <v>747</v>
      </c>
      <c r="P2" s="10">
        <v>748</v>
      </c>
      <c r="Q2" s="10">
        <v>749</v>
      </c>
      <c r="R2" s="10">
        <v>7491</v>
      </c>
      <c r="S2" s="10">
        <v>7492</v>
      </c>
      <c r="T2" s="10">
        <v>7493</v>
      </c>
      <c r="U2" s="10">
        <v>755</v>
      </c>
      <c r="V2" s="10">
        <v>7561</v>
      </c>
      <c r="W2" s="10">
        <v>7562</v>
      </c>
      <c r="X2" s="10">
        <v>7563</v>
      </c>
      <c r="Y2" s="10">
        <v>757</v>
      </c>
      <c r="Z2" s="10">
        <v>771</v>
      </c>
      <c r="AA2" s="10">
        <v>7718</v>
      </c>
      <c r="AB2" s="240" t="s">
        <v>0</v>
      </c>
      <c r="AC2" s="261" t="s">
        <v>237</v>
      </c>
      <c r="AD2" s="253" t="s">
        <v>1</v>
      </c>
      <c r="AE2" s="260" t="s">
        <v>2</v>
      </c>
      <c r="AF2" s="11"/>
      <c r="AG2" s="12">
        <v>218</v>
      </c>
      <c r="AH2" s="13">
        <v>60221</v>
      </c>
      <c r="AI2" s="13">
        <v>60224</v>
      </c>
      <c r="AJ2" s="13">
        <v>605</v>
      </c>
      <c r="AK2" s="13">
        <v>6065</v>
      </c>
      <c r="AL2" s="13">
        <v>607</v>
      </c>
      <c r="AM2" s="13">
        <v>6151</v>
      </c>
      <c r="AN2" s="13">
        <v>6152</v>
      </c>
      <c r="AO2" s="13">
        <v>6161</v>
      </c>
      <c r="AP2" s="13">
        <v>6162</v>
      </c>
      <c r="AQ2" s="10">
        <v>6171</v>
      </c>
      <c r="AR2" s="10">
        <v>6172</v>
      </c>
      <c r="AS2" s="10">
        <v>6173</v>
      </c>
      <c r="AT2" s="13">
        <v>6180</v>
      </c>
      <c r="AU2" s="13">
        <v>6226</v>
      </c>
      <c r="AV2" s="13">
        <v>6251</v>
      </c>
      <c r="AW2" s="10">
        <v>62511</v>
      </c>
      <c r="AX2" s="10">
        <v>62512</v>
      </c>
      <c r="AY2" s="10">
        <v>62513</v>
      </c>
      <c r="AZ2" s="10">
        <v>626</v>
      </c>
      <c r="BA2" s="13">
        <v>627</v>
      </c>
      <c r="BB2" s="10">
        <v>6335</v>
      </c>
      <c r="BC2" s="10">
        <v>63513</v>
      </c>
      <c r="BD2" s="10">
        <v>6411</v>
      </c>
      <c r="BE2" s="10">
        <v>645</v>
      </c>
      <c r="BF2" s="10">
        <v>646</v>
      </c>
      <c r="BG2" s="10">
        <v>647</v>
      </c>
      <c r="BH2" s="10">
        <v>651</v>
      </c>
      <c r="BI2" s="10">
        <v>6511</v>
      </c>
      <c r="BJ2" s="10">
        <v>652</v>
      </c>
      <c r="BK2" s="10">
        <v>653</v>
      </c>
      <c r="BL2" s="10">
        <v>654</v>
      </c>
      <c r="BM2" s="10">
        <v>655</v>
      </c>
      <c r="BN2" s="10">
        <v>656</v>
      </c>
      <c r="BO2" s="10">
        <v>657</v>
      </c>
      <c r="BP2" s="10">
        <v>671</v>
      </c>
      <c r="BQ2" s="10">
        <v>6713</v>
      </c>
      <c r="BR2" s="240" t="s">
        <v>0</v>
      </c>
      <c r="BS2" s="264" t="s">
        <v>239</v>
      </c>
      <c r="BT2" s="253" t="s">
        <v>1</v>
      </c>
      <c r="BU2" s="254" t="s">
        <v>2</v>
      </c>
      <c r="BV2" s="14"/>
    </row>
    <row r="3" spans="1:74" s="24" customFormat="1" ht="9" customHeight="1" thickBot="1">
      <c r="A3" s="255" t="s">
        <v>137</v>
      </c>
      <c r="B3" s="255"/>
      <c r="C3" s="255"/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12</v>
      </c>
      <c r="N3" s="16" t="s">
        <v>13</v>
      </c>
      <c r="O3" s="16" t="s">
        <v>14</v>
      </c>
      <c r="P3" s="16" t="s">
        <v>15</v>
      </c>
      <c r="Q3" s="17" t="s">
        <v>15</v>
      </c>
      <c r="R3" s="18" t="s">
        <v>16</v>
      </c>
      <c r="S3" s="18" t="s">
        <v>16</v>
      </c>
      <c r="T3" s="18" t="s">
        <v>17</v>
      </c>
      <c r="U3" s="256" t="s">
        <v>18</v>
      </c>
      <c r="V3" s="18" t="s">
        <v>19</v>
      </c>
      <c r="W3" s="16" t="s">
        <v>19</v>
      </c>
      <c r="X3" s="16" t="s">
        <v>17</v>
      </c>
      <c r="Y3" s="257" t="s">
        <v>20</v>
      </c>
      <c r="Z3" s="16" t="s">
        <v>21</v>
      </c>
      <c r="AA3" s="16" t="s">
        <v>22</v>
      </c>
      <c r="AB3" s="240"/>
      <c r="AC3" s="262"/>
      <c r="AD3" s="253"/>
      <c r="AE3" s="260"/>
      <c r="AF3" s="19"/>
      <c r="AG3" s="20" t="s">
        <v>23</v>
      </c>
      <c r="AH3" s="16" t="s">
        <v>24</v>
      </c>
      <c r="AI3" s="16" t="s">
        <v>21</v>
      </c>
      <c r="AJ3" s="16" t="s">
        <v>25</v>
      </c>
      <c r="AK3" s="16" t="s">
        <v>26</v>
      </c>
      <c r="AL3" s="16" t="s">
        <v>27</v>
      </c>
      <c r="AM3" s="16" t="s">
        <v>28</v>
      </c>
      <c r="AN3" s="16" t="s">
        <v>29</v>
      </c>
      <c r="AO3" s="16" t="s">
        <v>30</v>
      </c>
      <c r="AP3" s="16" t="s">
        <v>30</v>
      </c>
      <c r="AQ3" s="16" t="s">
        <v>31</v>
      </c>
      <c r="AR3" s="16" t="s">
        <v>32</v>
      </c>
      <c r="AS3" s="16" t="s">
        <v>32</v>
      </c>
      <c r="AT3" s="16" t="s">
        <v>33</v>
      </c>
      <c r="AU3" s="18" t="s">
        <v>34</v>
      </c>
      <c r="AV3" s="18" t="s">
        <v>34</v>
      </c>
      <c r="AW3" s="16" t="s">
        <v>34</v>
      </c>
      <c r="AX3" s="16" t="s">
        <v>35</v>
      </c>
      <c r="AY3" s="16" t="s">
        <v>36</v>
      </c>
      <c r="AZ3" s="16" t="s">
        <v>34</v>
      </c>
      <c r="BA3" s="16" t="s">
        <v>34</v>
      </c>
      <c r="BB3" s="16" t="s">
        <v>37</v>
      </c>
      <c r="BC3" s="16" t="s">
        <v>38</v>
      </c>
      <c r="BD3" s="258" t="s">
        <v>39</v>
      </c>
      <c r="BE3" s="21" t="s">
        <v>40</v>
      </c>
      <c r="BF3" s="22" t="s">
        <v>34</v>
      </c>
      <c r="BG3" s="21" t="s">
        <v>34</v>
      </c>
      <c r="BH3" s="21" t="s">
        <v>41</v>
      </c>
      <c r="BI3" s="21" t="s">
        <v>42</v>
      </c>
      <c r="BJ3" s="21" t="s">
        <v>41</v>
      </c>
      <c r="BK3" s="21" t="s">
        <v>41</v>
      </c>
      <c r="BL3" s="21" t="s">
        <v>16</v>
      </c>
      <c r="BM3" s="21" t="s">
        <v>43</v>
      </c>
      <c r="BN3" s="21" t="s">
        <v>44</v>
      </c>
      <c r="BO3" s="21" t="s">
        <v>45</v>
      </c>
      <c r="BP3" s="21" t="s">
        <v>40</v>
      </c>
      <c r="BQ3" s="16" t="s">
        <v>22</v>
      </c>
      <c r="BR3" s="240"/>
      <c r="BS3" s="265"/>
      <c r="BT3" s="253"/>
      <c r="BU3" s="254"/>
      <c r="BV3" s="23"/>
    </row>
    <row r="4" spans="1:74" s="8" customFormat="1" ht="9" customHeight="1" thickBot="1">
      <c r="A4" s="255"/>
      <c r="B4" s="255"/>
      <c r="C4" s="255"/>
      <c r="D4" s="15" t="s">
        <v>46</v>
      </c>
      <c r="E4" s="16" t="s">
        <v>47</v>
      </c>
      <c r="F4" s="16"/>
      <c r="G4" s="16" t="s">
        <v>48</v>
      </c>
      <c r="H4" s="16"/>
      <c r="I4" s="16"/>
      <c r="J4" s="16"/>
      <c r="K4" s="16" t="s">
        <v>49</v>
      </c>
      <c r="L4" s="16" t="s">
        <v>50</v>
      </c>
      <c r="M4" s="16" t="s">
        <v>51</v>
      </c>
      <c r="N4" s="16"/>
      <c r="O4" s="16"/>
      <c r="P4" s="16" t="s">
        <v>52</v>
      </c>
      <c r="Q4" s="16" t="s">
        <v>53</v>
      </c>
      <c r="R4" s="18" t="s">
        <v>54</v>
      </c>
      <c r="S4" s="18" t="s">
        <v>54</v>
      </c>
      <c r="T4" s="18" t="s">
        <v>55</v>
      </c>
      <c r="U4" s="256"/>
      <c r="V4" s="18" t="s">
        <v>56</v>
      </c>
      <c r="W4" s="16" t="s">
        <v>56</v>
      </c>
      <c r="X4" s="16" t="s">
        <v>19</v>
      </c>
      <c r="Y4" s="257"/>
      <c r="Z4" s="16" t="s">
        <v>57</v>
      </c>
      <c r="AA4" s="16" t="s">
        <v>58</v>
      </c>
      <c r="AB4" s="240"/>
      <c r="AC4" s="262"/>
      <c r="AD4" s="253"/>
      <c r="AE4" s="260"/>
      <c r="AF4" s="19"/>
      <c r="AG4" s="20" t="s">
        <v>59</v>
      </c>
      <c r="AH4" s="18" t="s">
        <v>60</v>
      </c>
      <c r="AI4" s="18" t="s">
        <v>29</v>
      </c>
      <c r="AJ4" s="18" t="s">
        <v>61</v>
      </c>
      <c r="AK4" s="25"/>
      <c r="AL4" s="18" t="s">
        <v>60</v>
      </c>
      <c r="AM4" s="18" t="s">
        <v>62</v>
      </c>
      <c r="AN4" s="18" t="s">
        <v>63</v>
      </c>
      <c r="AO4" s="18" t="s">
        <v>64</v>
      </c>
      <c r="AP4" s="18" t="s">
        <v>65</v>
      </c>
      <c r="AQ4" s="25"/>
      <c r="AR4" s="16" t="s">
        <v>66</v>
      </c>
      <c r="AS4" s="16" t="s">
        <v>67</v>
      </c>
      <c r="AT4" s="18" t="s">
        <v>68</v>
      </c>
      <c r="AU4" s="16" t="s">
        <v>69</v>
      </c>
      <c r="AV4" s="16" t="s">
        <v>70</v>
      </c>
      <c r="AW4" s="18" t="s">
        <v>71</v>
      </c>
      <c r="AX4" s="18" t="s">
        <v>72</v>
      </c>
      <c r="AY4" s="18" t="s">
        <v>73</v>
      </c>
      <c r="AZ4" s="18" t="s">
        <v>74</v>
      </c>
      <c r="BA4" s="18" t="s">
        <v>75</v>
      </c>
      <c r="BB4" s="16" t="s">
        <v>62</v>
      </c>
      <c r="BC4" s="18" t="s">
        <v>76</v>
      </c>
      <c r="BD4" s="258"/>
      <c r="BE4" s="27" t="s">
        <v>77</v>
      </c>
      <c r="BF4" s="27" t="s">
        <v>78</v>
      </c>
      <c r="BG4" s="27" t="s">
        <v>79</v>
      </c>
      <c r="BH4" s="27" t="s">
        <v>80</v>
      </c>
      <c r="BI4" s="27" t="s">
        <v>81</v>
      </c>
      <c r="BJ4" s="27" t="s">
        <v>80</v>
      </c>
      <c r="BK4" s="27" t="s">
        <v>80</v>
      </c>
      <c r="BL4" s="27" t="s">
        <v>82</v>
      </c>
      <c r="BM4" s="27" t="s">
        <v>83</v>
      </c>
      <c r="BN4" s="27" t="s">
        <v>84</v>
      </c>
      <c r="BO4" s="27" t="s">
        <v>85</v>
      </c>
      <c r="BP4" s="27" t="s">
        <v>86</v>
      </c>
      <c r="BQ4" s="16" t="s">
        <v>87</v>
      </c>
      <c r="BR4" s="240"/>
      <c r="BS4" s="265"/>
      <c r="BT4" s="253"/>
      <c r="BU4" s="254"/>
      <c r="BV4" s="28" t="s">
        <v>4</v>
      </c>
    </row>
    <row r="5" spans="1:74" s="24" customFormat="1" ht="9" customHeight="1" thickBot="1">
      <c r="A5" s="29"/>
      <c r="B5" s="30"/>
      <c r="C5" s="30"/>
      <c r="D5" s="31"/>
      <c r="E5" s="16" t="s">
        <v>88</v>
      </c>
      <c r="F5" s="25"/>
      <c r="G5" s="18" t="s">
        <v>89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90</v>
      </c>
      <c r="S5" s="26" t="s">
        <v>90</v>
      </c>
      <c r="T5" s="25"/>
      <c r="U5" s="256"/>
      <c r="V5" s="18" t="s">
        <v>91</v>
      </c>
      <c r="W5" s="16" t="s">
        <v>44</v>
      </c>
      <c r="X5" s="33"/>
      <c r="Y5" s="257"/>
      <c r="Z5" s="33"/>
      <c r="AA5" s="33"/>
      <c r="AB5" s="240"/>
      <c r="AC5" s="262"/>
      <c r="AD5" s="253"/>
      <c r="AE5" s="260"/>
      <c r="AF5" s="34"/>
      <c r="AG5" s="34"/>
      <c r="AH5" s="16" t="s">
        <v>92</v>
      </c>
      <c r="AI5" s="16"/>
      <c r="AJ5" s="16" t="s">
        <v>63</v>
      </c>
      <c r="AK5" s="16"/>
      <c r="AL5" s="35" t="s">
        <v>93</v>
      </c>
      <c r="AM5" s="16" t="s">
        <v>40</v>
      </c>
      <c r="AN5" s="16"/>
      <c r="AO5" s="16" t="s">
        <v>63</v>
      </c>
      <c r="AP5" s="16" t="s">
        <v>94</v>
      </c>
      <c r="AQ5" s="16"/>
      <c r="AR5" s="36"/>
      <c r="AS5" s="33"/>
      <c r="AT5" s="16"/>
      <c r="AU5" s="18" t="s">
        <v>95</v>
      </c>
      <c r="AV5" s="16" t="s">
        <v>96</v>
      </c>
      <c r="AW5" s="16" t="s">
        <v>62</v>
      </c>
      <c r="AX5" s="16" t="s">
        <v>97</v>
      </c>
      <c r="AY5" s="16"/>
      <c r="AZ5" s="16" t="s">
        <v>98</v>
      </c>
      <c r="BA5" s="16" t="s">
        <v>62</v>
      </c>
      <c r="BB5" s="16" t="s">
        <v>76</v>
      </c>
      <c r="BC5" s="16" t="s">
        <v>99</v>
      </c>
      <c r="BD5" s="258"/>
      <c r="BE5" s="37"/>
      <c r="BF5" s="27" t="s">
        <v>100</v>
      </c>
      <c r="BG5" s="27" t="s">
        <v>101</v>
      </c>
      <c r="BH5" s="27" t="s">
        <v>102</v>
      </c>
      <c r="BI5" s="27" t="s">
        <v>103</v>
      </c>
      <c r="BJ5" s="27" t="s">
        <v>104</v>
      </c>
      <c r="BK5" s="27" t="s">
        <v>105</v>
      </c>
      <c r="BL5" s="27"/>
      <c r="BM5" s="27"/>
      <c r="BN5" s="27" t="s">
        <v>106</v>
      </c>
      <c r="BO5" s="27" t="s">
        <v>107</v>
      </c>
      <c r="BP5" s="27" t="s">
        <v>60</v>
      </c>
      <c r="BQ5" s="16" t="s">
        <v>108</v>
      </c>
      <c r="BR5" s="240"/>
      <c r="BS5" s="265"/>
      <c r="BT5" s="253"/>
      <c r="BU5" s="254"/>
      <c r="BV5" s="28" t="s">
        <v>109</v>
      </c>
    </row>
    <row r="6" spans="1:74" s="8" customFormat="1" ht="9" customHeight="1" thickBot="1">
      <c r="A6" s="279" t="s">
        <v>144</v>
      </c>
      <c r="B6" s="279"/>
      <c r="C6" s="279"/>
      <c r="D6" s="38"/>
      <c r="E6" s="33"/>
      <c r="F6" s="16"/>
      <c r="G6" s="16" t="s">
        <v>111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8" t="s">
        <v>112</v>
      </c>
      <c r="S6" s="18" t="s">
        <v>51</v>
      </c>
      <c r="T6" s="39"/>
      <c r="U6" s="256"/>
      <c r="V6" s="40"/>
      <c r="W6" s="16"/>
      <c r="X6" s="33"/>
      <c r="Y6" s="257"/>
      <c r="Z6" s="25"/>
      <c r="AA6" s="25"/>
      <c r="AB6" s="240"/>
      <c r="AC6" s="262"/>
      <c r="AD6" s="253"/>
      <c r="AE6" s="260"/>
      <c r="AF6" s="41"/>
      <c r="AG6" s="41"/>
      <c r="AH6" s="36"/>
      <c r="AI6" s="36"/>
      <c r="AJ6" s="36"/>
      <c r="AK6" s="36"/>
      <c r="AL6" s="36"/>
      <c r="AM6" s="36"/>
      <c r="AN6" s="36"/>
      <c r="AO6" s="18" t="s">
        <v>56</v>
      </c>
      <c r="AP6" s="18" t="s">
        <v>113</v>
      </c>
      <c r="AQ6" s="25"/>
      <c r="AR6" s="25"/>
      <c r="AS6" s="25"/>
      <c r="AT6" s="36"/>
      <c r="AU6" s="16" t="s">
        <v>72</v>
      </c>
      <c r="AV6" s="36"/>
      <c r="AW6" s="18" t="s">
        <v>114</v>
      </c>
      <c r="AX6" s="25"/>
      <c r="AY6" s="25"/>
      <c r="AZ6" s="16"/>
      <c r="BA6" s="18" t="s">
        <v>115</v>
      </c>
      <c r="BB6" s="18" t="s">
        <v>116</v>
      </c>
      <c r="BC6" s="16" t="s">
        <v>117</v>
      </c>
      <c r="BD6" s="258"/>
      <c r="BE6" s="37"/>
      <c r="BF6" s="27" t="s">
        <v>118</v>
      </c>
      <c r="BG6" s="37"/>
      <c r="BH6" s="27" t="s">
        <v>119</v>
      </c>
      <c r="BI6" s="27" t="s">
        <v>94</v>
      </c>
      <c r="BJ6" s="27"/>
      <c r="BK6" s="27"/>
      <c r="BL6" s="27"/>
      <c r="BM6" s="27"/>
      <c r="BN6" s="27"/>
      <c r="BO6" s="27"/>
      <c r="BP6" s="27" t="s">
        <v>120</v>
      </c>
      <c r="BQ6" s="25"/>
      <c r="BR6" s="240"/>
      <c r="BS6" s="265"/>
      <c r="BT6" s="253"/>
      <c r="BU6" s="254"/>
      <c r="BV6" s="28"/>
    </row>
    <row r="7" spans="1:74" s="24" customFormat="1" ht="9" customHeight="1" thickBot="1">
      <c r="A7" s="279"/>
      <c r="B7" s="279"/>
      <c r="C7" s="279"/>
      <c r="D7" s="31"/>
      <c r="E7" s="3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9"/>
      <c r="T7" s="39"/>
      <c r="U7" s="256"/>
      <c r="V7" s="40"/>
      <c r="W7" s="33"/>
      <c r="X7" s="33"/>
      <c r="Y7" s="257"/>
      <c r="Z7" s="16"/>
      <c r="AA7" s="16"/>
      <c r="AB7" s="240"/>
      <c r="AC7" s="262"/>
      <c r="AD7" s="253"/>
      <c r="AE7" s="260"/>
      <c r="AF7" s="42"/>
      <c r="AG7" s="42"/>
      <c r="AH7" s="33"/>
      <c r="AI7" s="33"/>
      <c r="AJ7" s="33"/>
      <c r="AK7" s="33"/>
      <c r="AL7" s="33"/>
      <c r="AM7" s="33"/>
      <c r="AN7" s="33"/>
      <c r="AO7" s="33"/>
      <c r="AP7" s="33"/>
      <c r="AQ7" s="16"/>
      <c r="AR7" s="16"/>
      <c r="AS7" s="16"/>
      <c r="AT7" s="33"/>
      <c r="AU7" s="16" t="s">
        <v>121</v>
      </c>
      <c r="AV7" s="33"/>
      <c r="AW7" s="16"/>
      <c r="AX7" s="16"/>
      <c r="AY7" s="16"/>
      <c r="AZ7" s="16"/>
      <c r="BA7" s="16"/>
      <c r="BB7" s="16" t="s">
        <v>122</v>
      </c>
      <c r="BC7" s="33"/>
      <c r="BD7" s="258"/>
      <c r="BE7" s="37"/>
      <c r="BF7" s="37"/>
      <c r="BG7" s="37"/>
      <c r="BH7" s="37"/>
      <c r="BI7" s="27" t="s">
        <v>102</v>
      </c>
      <c r="BJ7" s="27"/>
      <c r="BK7" s="27"/>
      <c r="BL7" s="27"/>
      <c r="BM7" s="27"/>
      <c r="BN7" s="27"/>
      <c r="BO7" s="27"/>
      <c r="BP7" s="27"/>
      <c r="BQ7" s="16"/>
      <c r="BR7" s="240"/>
      <c r="BS7" s="265"/>
      <c r="BT7" s="253"/>
      <c r="BU7" s="254"/>
      <c r="BV7" s="23"/>
    </row>
    <row r="8" spans="1:74" s="8" customFormat="1" ht="9" customHeight="1" thickBot="1">
      <c r="A8" s="279"/>
      <c r="B8" s="279"/>
      <c r="C8" s="279"/>
      <c r="D8" s="38"/>
      <c r="E8" s="3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6"/>
      <c r="V8" s="40"/>
      <c r="W8" s="36"/>
      <c r="X8" s="36"/>
      <c r="Y8" s="257"/>
      <c r="Z8" s="36"/>
      <c r="AA8" s="36"/>
      <c r="AB8" s="240"/>
      <c r="AC8" s="262"/>
      <c r="AD8" s="253"/>
      <c r="AE8" s="260"/>
      <c r="AF8" s="41"/>
      <c r="AG8" s="41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16"/>
      <c r="AS8" s="36"/>
      <c r="AT8" s="36"/>
      <c r="AU8" s="36"/>
      <c r="AV8" s="36"/>
      <c r="AW8" s="16"/>
      <c r="AX8" s="16"/>
      <c r="AY8" s="16"/>
      <c r="AZ8" s="16"/>
      <c r="BA8" s="36"/>
      <c r="BB8" s="16"/>
      <c r="BC8" s="36"/>
      <c r="BD8" s="258"/>
      <c r="BE8" s="37"/>
      <c r="BF8" s="37"/>
      <c r="BG8" s="37"/>
      <c r="BH8" s="37"/>
      <c r="BI8" s="27" t="s">
        <v>119</v>
      </c>
      <c r="BJ8" s="27"/>
      <c r="BK8" s="27"/>
      <c r="BL8" s="27"/>
      <c r="BM8" s="27"/>
      <c r="BN8" s="27"/>
      <c r="BO8" s="27"/>
      <c r="BP8" s="27"/>
      <c r="BQ8" s="16"/>
      <c r="BR8" s="240"/>
      <c r="BS8" s="265"/>
      <c r="BT8" s="253"/>
      <c r="BU8" s="254"/>
      <c r="BV8" s="43"/>
    </row>
    <row r="9" spans="1:74" ht="9" customHeight="1">
      <c r="A9" s="44" t="s">
        <v>123</v>
      </c>
      <c r="B9" s="45" t="s">
        <v>124</v>
      </c>
      <c r="C9" s="46" t="s">
        <v>125</v>
      </c>
      <c r="D9" s="47"/>
      <c r="E9" s="4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39"/>
      <c r="U9" s="256"/>
      <c r="V9" s="40"/>
      <c r="W9" s="48"/>
      <c r="X9" s="48"/>
      <c r="Y9" s="257"/>
      <c r="Z9" s="33"/>
      <c r="AA9" s="33"/>
      <c r="AB9" s="240"/>
      <c r="AC9" s="263"/>
      <c r="AD9" s="253"/>
      <c r="AE9" s="260"/>
      <c r="AF9" s="49"/>
      <c r="AG9" s="49"/>
      <c r="AH9" s="50"/>
      <c r="AI9" s="33"/>
      <c r="AJ9" s="33"/>
      <c r="AK9" s="33"/>
      <c r="AL9" s="33"/>
      <c r="AM9" s="33"/>
      <c r="AN9" s="33"/>
      <c r="AO9" s="33"/>
      <c r="AP9" s="33"/>
      <c r="AQ9" s="48"/>
      <c r="AR9" s="51"/>
      <c r="AS9" s="48"/>
      <c r="AT9" s="51"/>
      <c r="AU9" s="51"/>
      <c r="AV9" s="51"/>
      <c r="AW9" s="52"/>
      <c r="AX9" s="50"/>
      <c r="AY9" s="51"/>
      <c r="AZ9" s="52"/>
      <c r="BA9" s="51"/>
      <c r="BB9" s="51"/>
      <c r="BC9" s="51"/>
      <c r="BD9" s="258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2"/>
      <c r="BR9" s="240"/>
      <c r="BS9" s="266"/>
      <c r="BT9" s="253"/>
      <c r="BU9" s="254"/>
      <c r="BV9" s="54"/>
    </row>
    <row r="10" spans="1:74" ht="9" customHeight="1">
      <c r="A10" s="55"/>
      <c r="B10" s="56"/>
      <c r="C10" s="56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>
        <v>16</v>
      </c>
      <c r="T10" s="56">
        <v>17</v>
      </c>
      <c r="U10" s="56">
        <v>18</v>
      </c>
      <c r="V10" s="56">
        <v>19</v>
      </c>
      <c r="W10" s="56">
        <v>20</v>
      </c>
      <c r="X10" s="56">
        <v>21</v>
      </c>
      <c r="Y10" s="56">
        <v>22</v>
      </c>
      <c r="Z10" s="56">
        <v>23</v>
      </c>
      <c r="AA10" s="56">
        <v>24</v>
      </c>
      <c r="AB10" s="56">
        <v>25</v>
      </c>
      <c r="AC10" s="56"/>
      <c r="AD10" s="56">
        <v>26</v>
      </c>
      <c r="AE10" s="57">
        <v>27</v>
      </c>
      <c r="AF10" s="58" t="s">
        <v>126</v>
      </c>
      <c r="AG10" s="58">
        <v>28</v>
      </c>
      <c r="AH10" s="56">
        <v>29</v>
      </c>
      <c r="AI10" s="56">
        <v>30</v>
      </c>
      <c r="AJ10" s="56">
        <v>31</v>
      </c>
      <c r="AK10" s="56">
        <v>32</v>
      </c>
      <c r="AL10" s="56">
        <v>33</v>
      </c>
      <c r="AM10" s="56">
        <v>34</v>
      </c>
      <c r="AN10" s="56">
        <v>35</v>
      </c>
      <c r="AO10" s="56">
        <v>36</v>
      </c>
      <c r="AP10" s="56">
        <v>37</v>
      </c>
      <c r="AQ10" s="56">
        <v>38</v>
      </c>
      <c r="AR10" s="56">
        <v>39</v>
      </c>
      <c r="AS10" s="56">
        <v>40</v>
      </c>
      <c r="AT10" s="56">
        <v>41</v>
      </c>
      <c r="AU10" s="56">
        <v>42</v>
      </c>
      <c r="AV10" s="56">
        <v>43</v>
      </c>
      <c r="AW10" s="56">
        <v>44</v>
      </c>
      <c r="AX10" s="56">
        <v>45</v>
      </c>
      <c r="AY10" s="56">
        <v>46</v>
      </c>
      <c r="AZ10" s="56">
        <v>47</v>
      </c>
      <c r="BA10" s="56">
        <v>48</v>
      </c>
      <c r="BB10" s="56">
        <v>49</v>
      </c>
      <c r="BC10" s="56">
        <v>50</v>
      </c>
      <c r="BD10" s="56">
        <v>51</v>
      </c>
      <c r="BE10" s="56">
        <v>52</v>
      </c>
      <c r="BF10" s="56">
        <v>53</v>
      </c>
      <c r="BG10" s="56">
        <v>54</v>
      </c>
      <c r="BH10" s="56">
        <v>55</v>
      </c>
      <c r="BI10" s="56">
        <v>56</v>
      </c>
      <c r="BJ10" s="56">
        <v>57</v>
      </c>
      <c r="BK10" s="56">
        <v>58</v>
      </c>
      <c r="BL10" s="56">
        <v>59</v>
      </c>
      <c r="BM10" s="56">
        <v>60</v>
      </c>
      <c r="BN10" s="56">
        <v>61</v>
      </c>
      <c r="BO10" s="56">
        <v>62</v>
      </c>
      <c r="BP10" s="56">
        <v>63</v>
      </c>
      <c r="BQ10" s="56">
        <v>64</v>
      </c>
      <c r="BR10" s="56">
        <v>65</v>
      </c>
      <c r="BS10" s="56"/>
      <c r="BT10" s="56">
        <v>66</v>
      </c>
      <c r="BU10" s="56">
        <v>67</v>
      </c>
      <c r="BV10" s="57">
        <v>68</v>
      </c>
    </row>
    <row r="11" spans="1:74" s="66" customFormat="1" ht="10.5" customHeight="1">
      <c r="A11" s="239" t="s">
        <v>127</v>
      </c>
      <c r="B11" s="239"/>
      <c r="C11" s="59" t="s">
        <v>128</v>
      </c>
      <c r="D11" s="59">
        <f>SUM(Juillet!D44)</f>
        <v>0</v>
      </c>
      <c r="E11" s="64">
        <f>SUM(Juillet!E44)</f>
        <v>0</v>
      </c>
      <c r="F11" s="64">
        <f>SUM(Juillet!F44)</f>
        <v>0</v>
      </c>
      <c r="G11" s="64">
        <f>SUM(Juillet!G44)</f>
        <v>0</v>
      </c>
      <c r="H11" s="64">
        <f>SUM(Juillet!H44)</f>
        <v>0</v>
      </c>
      <c r="I11" s="64">
        <f>SUM(Juillet!I44)</f>
        <v>0</v>
      </c>
      <c r="J11" s="64">
        <f>SUM(Juillet!J44)</f>
        <v>0</v>
      </c>
      <c r="K11" s="64">
        <f>SUM(Juillet!K44)</f>
        <v>0</v>
      </c>
      <c r="L11" s="64">
        <f>SUM(Juillet!L44)</f>
        <v>0</v>
      </c>
      <c r="M11" s="64">
        <f>SUM(Juillet!M44)</f>
        <v>0</v>
      </c>
      <c r="N11" s="64">
        <f>SUM(Juillet!N44)</f>
        <v>0</v>
      </c>
      <c r="O11" s="64">
        <f>SUM(Juillet!O44)</f>
        <v>0</v>
      </c>
      <c r="P11" s="64">
        <f>SUM(Juillet!P44)</f>
        <v>0</v>
      </c>
      <c r="Q11" s="64">
        <f>SUM(Juillet!Q44)</f>
        <v>0</v>
      </c>
      <c r="R11" s="64">
        <f>SUM(Juillet!R44)</f>
        <v>0</v>
      </c>
      <c r="S11" s="64">
        <f>SUM(Juillet!S44)</f>
        <v>0</v>
      </c>
      <c r="T11" s="64">
        <f>SUM(Juillet!T44)</f>
        <v>0</v>
      </c>
      <c r="U11" s="64">
        <f>SUM(Juillet!U44)</f>
        <v>0</v>
      </c>
      <c r="V11" s="64">
        <f>SUM(Juillet!V44)</f>
        <v>0</v>
      </c>
      <c r="W11" s="64">
        <f>SUM(Juillet!W44)</f>
        <v>0</v>
      </c>
      <c r="X11" s="64">
        <f>SUM(Juillet!X44)</f>
        <v>0</v>
      </c>
      <c r="Y11" s="64">
        <f>SUM(Juillet!Y44)</f>
        <v>0</v>
      </c>
      <c r="Z11" s="64">
        <f>SUM(Juillet!Z44)</f>
        <v>0</v>
      </c>
      <c r="AA11" s="64">
        <f>SUM(Juillet!AA44)</f>
        <v>0</v>
      </c>
      <c r="AB11" s="64">
        <f>SUM(Juillet!AB44)</f>
        <v>0</v>
      </c>
      <c r="AC11" s="64">
        <f>SUM(Juillet!AC44)</f>
        <v>0</v>
      </c>
      <c r="AD11" s="64">
        <f>SUM(Juillet!AD44)</f>
        <v>0</v>
      </c>
      <c r="AE11" s="64">
        <f>SUM(Juillet!AE44)</f>
        <v>0</v>
      </c>
      <c r="AF11" s="61"/>
      <c r="AG11" s="61">
        <f>SUM(Juillet!AG44)</f>
        <v>0</v>
      </c>
      <c r="AH11" s="63">
        <f>SUM(Juillet!AH44)</f>
        <v>0</v>
      </c>
      <c r="AI11" s="63">
        <f>SUM(Juillet!AI44)</f>
        <v>0</v>
      </c>
      <c r="AJ11" s="63">
        <f>SUM(Juillet!AJ44)</f>
        <v>0</v>
      </c>
      <c r="AK11" s="63">
        <f>SUM(Juillet!AK44)</f>
        <v>0</v>
      </c>
      <c r="AL11" s="63">
        <f>SUM(Juillet!AL44)</f>
        <v>0</v>
      </c>
      <c r="AM11" s="63">
        <f>SUM(Juillet!AM44)</f>
        <v>0</v>
      </c>
      <c r="AN11" s="63">
        <f>SUM(Juillet!AN44)</f>
        <v>0</v>
      </c>
      <c r="AO11" s="63">
        <f>SUM(Juillet!AO44)</f>
        <v>0</v>
      </c>
      <c r="AP11" s="63">
        <f>SUM(Juillet!AP44)</f>
        <v>0</v>
      </c>
      <c r="AQ11" s="63">
        <f>SUM(Juillet!AQ44)</f>
        <v>0</v>
      </c>
      <c r="AR11" s="63">
        <f>SUM(Juillet!AR44)</f>
        <v>0</v>
      </c>
      <c r="AS11" s="63">
        <f>SUM(Juillet!AS44)</f>
        <v>0</v>
      </c>
      <c r="AT11" s="63">
        <f>SUM(Juillet!AT44)</f>
        <v>0</v>
      </c>
      <c r="AU11" s="63">
        <f>SUM(Juillet!AU44)</f>
        <v>0</v>
      </c>
      <c r="AV11" s="63">
        <f>SUM(Juillet!AV44)</f>
        <v>0</v>
      </c>
      <c r="AW11" s="63">
        <f>SUM(Juillet!AW44)</f>
        <v>0</v>
      </c>
      <c r="AX11" s="63">
        <f>SUM(Juillet!AX44)</f>
        <v>0</v>
      </c>
      <c r="AY11" s="63">
        <f>SUM(Juillet!AY44)</f>
        <v>0</v>
      </c>
      <c r="AZ11" s="63">
        <f>SUM(Juillet!AZ44)</f>
        <v>0</v>
      </c>
      <c r="BA11" s="63">
        <f>SUM(Juillet!BA44)</f>
        <v>0</v>
      </c>
      <c r="BB11" s="63">
        <f>SUM(Juillet!BB44)</f>
        <v>0</v>
      </c>
      <c r="BC11" s="63">
        <f>SUM(Juillet!BC44)</f>
        <v>0</v>
      </c>
      <c r="BD11" s="63">
        <f>SUM(Juillet!BD44)</f>
        <v>0</v>
      </c>
      <c r="BE11" s="63">
        <f>SUM(Juillet!BE44)</f>
        <v>0</v>
      </c>
      <c r="BF11" s="63">
        <f>SUM(Juillet!BF44)</f>
        <v>0</v>
      </c>
      <c r="BG11" s="63">
        <f>SUM(Juillet!BG44)</f>
        <v>0</v>
      </c>
      <c r="BH11" s="63">
        <f>SUM(Juillet!BH44)</f>
        <v>0</v>
      </c>
      <c r="BI11" s="63">
        <f>SUM(Juillet!BI44)</f>
        <v>0</v>
      </c>
      <c r="BJ11" s="63">
        <f>SUM(Juillet!BJ44)</f>
        <v>0</v>
      </c>
      <c r="BK11" s="63">
        <f>SUM(Juillet!BK44)</f>
        <v>0</v>
      </c>
      <c r="BL11" s="63">
        <f>SUM(Juillet!BL44)</f>
        <v>0</v>
      </c>
      <c r="BM11" s="63">
        <f>SUM(Juillet!BM44)</f>
        <v>0</v>
      </c>
      <c r="BN11" s="63">
        <f>SUM(Juillet!BN44)</f>
        <v>0</v>
      </c>
      <c r="BO11" s="63">
        <f>SUM(Juillet!BO44)</f>
        <v>0</v>
      </c>
      <c r="BP11" s="63">
        <f>SUM(Juillet!BP44)</f>
        <v>0</v>
      </c>
      <c r="BQ11" s="63">
        <f>SUM(Juillet!BQ44)</f>
        <v>0</v>
      </c>
      <c r="BR11" s="63">
        <f>SUM(Juillet!BR44)</f>
        <v>0</v>
      </c>
      <c r="BS11" s="63">
        <f>SUM(Juillet!BS44)</f>
        <v>0</v>
      </c>
      <c r="BT11" s="63">
        <f>SUM(Juillet!BT44)</f>
        <v>0</v>
      </c>
      <c r="BU11" s="64">
        <f>SUM(Juillet!BU44)</f>
        <v>0</v>
      </c>
      <c r="BV11" s="65">
        <f>SUM(Juillet!BV44)</f>
        <v>0</v>
      </c>
    </row>
    <row r="12" spans="1:74" s="77" customFormat="1" ht="10.5" customHeight="1">
      <c r="A12" s="67"/>
      <c r="B12" s="68"/>
      <c r="C12" s="69"/>
      <c r="D12" s="70" t="str">
        <f t="shared" ref="D12:D42" si="0">IF(SUM(E12:AA12)=0,"",SUM(E12:AA12))</f>
        <v/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 t="str">
        <f t="shared" ref="AF12:AF42" si="1">IF(B12=0,"",B12)</f>
        <v/>
      </c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6">
        <f t="shared" ref="BV12:BV42" si="2">(SUM(AG12:BQ12))</f>
        <v>0</v>
      </c>
    </row>
    <row r="13" spans="1:74" s="83" customFormat="1" ht="10.5" customHeight="1">
      <c r="A13" s="67"/>
      <c r="B13" s="68"/>
      <c r="C13" s="68"/>
      <c r="D13" s="70" t="str">
        <f t="shared" si="0"/>
        <v/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73" t="str">
        <f t="shared" si="1"/>
        <v/>
      </c>
      <c r="AG13" s="80"/>
      <c r="AH13" s="81"/>
      <c r="AI13" s="81"/>
      <c r="AJ13" s="81"/>
      <c r="AK13" s="81"/>
      <c r="AL13" s="81"/>
      <c r="AM13" s="81"/>
      <c r="AN13" s="81"/>
      <c r="AO13" s="81"/>
      <c r="AP13" s="81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82">
        <f t="shared" si="2"/>
        <v>0</v>
      </c>
    </row>
    <row r="14" spans="1:74" s="77" customFormat="1" ht="10.5" customHeight="1">
      <c r="A14" s="67"/>
      <c r="B14" s="68"/>
      <c r="C14" s="68"/>
      <c r="D14" s="70" t="str">
        <f t="shared" si="0"/>
        <v/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73" t="str">
        <f t="shared" si="1"/>
        <v/>
      </c>
      <c r="AG14" s="80"/>
      <c r="AH14" s="81"/>
      <c r="AI14" s="81"/>
      <c r="AJ14" s="81"/>
      <c r="AK14" s="81"/>
      <c r="AL14" s="81"/>
      <c r="AM14" s="81"/>
      <c r="AN14" s="81"/>
      <c r="AO14" s="81"/>
      <c r="AP14" s="81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82">
        <f t="shared" si="2"/>
        <v>0</v>
      </c>
    </row>
    <row r="15" spans="1:74" s="83" customFormat="1" ht="10.5" customHeight="1">
      <c r="A15" s="67"/>
      <c r="B15" s="68"/>
      <c r="C15" s="68"/>
      <c r="D15" s="70" t="str">
        <f t="shared" si="0"/>
        <v/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73" t="str">
        <f t="shared" si="1"/>
        <v/>
      </c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82">
        <f t="shared" si="2"/>
        <v>0</v>
      </c>
    </row>
    <row r="16" spans="1:74" s="77" customFormat="1" ht="10.5" customHeight="1">
      <c r="A16" s="67"/>
      <c r="B16" s="68"/>
      <c r="C16" s="84"/>
      <c r="D16" s="70" t="str">
        <f t="shared" si="0"/>
        <v/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73" t="str">
        <f t="shared" si="1"/>
        <v/>
      </c>
      <c r="AG16" s="80"/>
      <c r="AH16" s="81"/>
      <c r="AI16" s="81"/>
      <c r="AJ16" s="81"/>
      <c r="AK16" s="81"/>
      <c r="AL16" s="81"/>
      <c r="AM16" s="81"/>
      <c r="AN16" s="81"/>
      <c r="AO16" s="81"/>
      <c r="AP16" s="81"/>
      <c r="AQ16" s="78"/>
      <c r="AR16" s="78"/>
      <c r="AS16" s="78"/>
      <c r="AT16" s="78"/>
      <c r="AU16" s="78"/>
      <c r="AV16" s="78"/>
      <c r="AW16" s="78"/>
      <c r="AX16" s="85"/>
      <c r="AY16" s="85"/>
      <c r="AZ16" s="85"/>
      <c r="BA16" s="85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82">
        <f t="shared" si="2"/>
        <v>0</v>
      </c>
    </row>
    <row r="17" spans="1:83" s="83" customFormat="1" ht="10.5" customHeight="1">
      <c r="A17" s="67"/>
      <c r="B17" s="68"/>
      <c r="C17" s="69"/>
      <c r="D17" s="70" t="str">
        <f t="shared" si="0"/>
        <v/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73" t="str">
        <f t="shared" si="1"/>
        <v/>
      </c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78"/>
      <c r="AR17" s="78"/>
      <c r="AS17" s="78"/>
      <c r="AT17" s="78"/>
      <c r="AU17" s="78"/>
      <c r="AV17" s="78"/>
      <c r="AW17" s="78"/>
      <c r="AX17" s="85"/>
      <c r="AY17" s="85"/>
      <c r="AZ17" s="85"/>
      <c r="BA17" s="85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82">
        <f t="shared" si="2"/>
        <v>0</v>
      </c>
    </row>
    <row r="18" spans="1:83" s="92" customFormat="1" ht="10.5" customHeight="1">
      <c r="A18" s="86"/>
      <c r="B18" s="87"/>
      <c r="C18" s="69"/>
      <c r="D18" s="70" t="str">
        <f t="shared" si="0"/>
        <v/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154"/>
      <c r="AF18" s="89" t="str">
        <f t="shared" si="1"/>
        <v/>
      </c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2">
        <f t="shared" si="2"/>
        <v>0</v>
      </c>
    </row>
    <row r="19" spans="1:83" s="83" customFormat="1" ht="10.5" customHeight="1">
      <c r="A19" s="67"/>
      <c r="B19" s="68"/>
      <c r="C19" s="69"/>
      <c r="D19" s="70" t="str">
        <f t="shared" si="0"/>
        <v/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73" t="str">
        <f t="shared" si="1"/>
        <v/>
      </c>
      <c r="AG19" s="80"/>
      <c r="AH19" s="81"/>
      <c r="AI19" s="81"/>
      <c r="AJ19" s="81"/>
      <c r="AK19" s="81"/>
      <c r="AL19" s="81"/>
      <c r="AM19" s="81"/>
      <c r="AN19" s="81"/>
      <c r="AO19" s="81"/>
      <c r="AP19" s="81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82">
        <f t="shared" si="2"/>
        <v>0</v>
      </c>
    </row>
    <row r="20" spans="1:83" s="94" customFormat="1" ht="10.5" customHeight="1">
      <c r="A20" s="67"/>
      <c r="B20" s="68"/>
      <c r="C20" s="69"/>
      <c r="D20" s="70" t="str">
        <f t="shared" si="0"/>
        <v/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93"/>
      <c r="AF20" s="73" t="str">
        <f t="shared" si="1"/>
        <v/>
      </c>
      <c r="AG20" s="80"/>
      <c r="AH20" s="81"/>
      <c r="AI20" s="81"/>
      <c r="AJ20" s="81"/>
      <c r="AK20" s="81"/>
      <c r="AL20" s="81"/>
      <c r="AM20" s="81"/>
      <c r="AN20" s="81"/>
      <c r="AO20" s="81"/>
      <c r="AP20" s="81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82">
        <f t="shared" si="2"/>
        <v>0</v>
      </c>
    </row>
    <row r="21" spans="1:83" s="94" customFormat="1" ht="10.5" customHeight="1">
      <c r="A21" s="67"/>
      <c r="B21" s="68"/>
      <c r="C21" s="69"/>
      <c r="D21" s="70" t="str">
        <f t="shared" si="0"/>
        <v/>
      </c>
      <c r="E21" s="7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5"/>
      <c r="Y21" s="85"/>
      <c r="Z21" s="85"/>
      <c r="AA21" s="85"/>
      <c r="AB21" s="85"/>
      <c r="AC21" s="85"/>
      <c r="AD21" s="85"/>
      <c r="AE21" s="96"/>
      <c r="AF21" s="73" t="str">
        <f t="shared" si="1"/>
        <v/>
      </c>
      <c r="AG21" s="80"/>
      <c r="AH21" s="81"/>
      <c r="AI21" s="81"/>
      <c r="AJ21" s="81"/>
      <c r="AK21" s="81"/>
      <c r="AL21" s="81"/>
      <c r="AM21" s="81"/>
      <c r="AN21" s="81"/>
      <c r="AO21" s="81"/>
      <c r="AP21" s="81"/>
      <c r="AQ21" s="78"/>
      <c r="AR21" s="78"/>
      <c r="AS21" s="78"/>
      <c r="AT21" s="78"/>
      <c r="AU21" s="78"/>
      <c r="AV21" s="85"/>
      <c r="AW21" s="85"/>
      <c r="AX21" s="78"/>
      <c r="AY21" s="78"/>
      <c r="AZ21" s="78"/>
      <c r="BA21" s="78"/>
      <c r="BB21" s="78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78"/>
      <c r="BV21" s="82">
        <f t="shared" si="2"/>
        <v>0</v>
      </c>
    </row>
    <row r="22" spans="1:83" s="94" customFormat="1" ht="10.5" customHeight="1">
      <c r="A22" s="67"/>
      <c r="B22" s="68"/>
      <c r="C22" s="69"/>
      <c r="D22" s="70" t="str">
        <f t="shared" si="0"/>
        <v/>
      </c>
      <c r="E22" s="7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7"/>
      <c r="X22" s="97"/>
      <c r="Y22" s="97"/>
      <c r="Z22" s="85"/>
      <c r="AA22" s="85"/>
      <c r="AB22" s="85"/>
      <c r="AC22" s="85"/>
      <c r="AD22" s="85"/>
      <c r="AE22" s="96"/>
      <c r="AF22" s="73" t="str">
        <f t="shared" si="1"/>
        <v/>
      </c>
      <c r="AG22" s="80"/>
      <c r="AH22" s="81"/>
      <c r="AI22" s="81"/>
      <c r="AJ22" s="81"/>
      <c r="AK22" s="81"/>
      <c r="AL22" s="81"/>
      <c r="AM22" s="81"/>
      <c r="AN22" s="81"/>
      <c r="AO22" s="81"/>
      <c r="AP22" s="81"/>
      <c r="AQ22" s="78"/>
      <c r="AR22" s="78"/>
      <c r="AS22" s="78"/>
      <c r="AT22" s="78"/>
      <c r="AU22" s="78"/>
      <c r="AV22" s="85"/>
      <c r="AW22" s="85"/>
      <c r="AX22" s="85"/>
      <c r="AY22" s="85"/>
      <c r="AZ22" s="85"/>
      <c r="BA22" s="85"/>
      <c r="BB22" s="78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78"/>
      <c r="BV22" s="82">
        <f t="shared" si="2"/>
        <v>0</v>
      </c>
    </row>
    <row r="23" spans="1:83" s="94" customFormat="1" ht="10.5" customHeight="1">
      <c r="A23" s="67"/>
      <c r="B23" s="68"/>
      <c r="C23" s="69"/>
      <c r="D23" s="70" t="str">
        <f t="shared" si="0"/>
        <v/>
      </c>
      <c r="E23" s="78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96"/>
      <c r="AF23" s="73" t="str">
        <f t="shared" si="1"/>
        <v/>
      </c>
      <c r="AG23" s="80"/>
      <c r="AH23" s="81"/>
      <c r="AI23" s="81"/>
      <c r="AJ23" s="81"/>
      <c r="AK23" s="81"/>
      <c r="AL23" s="81"/>
      <c r="AM23" s="81"/>
      <c r="AN23" s="81"/>
      <c r="AO23" s="81"/>
      <c r="AP23" s="81"/>
      <c r="AQ23" s="78"/>
      <c r="AR23" s="78"/>
      <c r="AS23" s="78"/>
      <c r="AT23" s="78"/>
      <c r="AU23" s="78"/>
      <c r="AV23" s="85"/>
      <c r="AW23" s="85"/>
      <c r="AX23" s="85"/>
      <c r="AY23" s="85"/>
      <c r="AZ23" s="85"/>
      <c r="BA23" s="85"/>
      <c r="BB23" s="78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78"/>
      <c r="BV23" s="82">
        <f t="shared" si="2"/>
        <v>0</v>
      </c>
    </row>
    <row r="24" spans="1:83" s="94" customFormat="1" ht="10.5" customHeight="1">
      <c r="A24" s="67"/>
      <c r="B24" s="68"/>
      <c r="C24" s="69"/>
      <c r="D24" s="70" t="str">
        <f t="shared" si="0"/>
        <v/>
      </c>
      <c r="E24" s="7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96"/>
      <c r="AF24" s="73" t="str">
        <f t="shared" si="1"/>
        <v/>
      </c>
      <c r="AG24" s="80"/>
      <c r="AH24" s="81"/>
      <c r="AI24" s="81"/>
      <c r="AJ24" s="81"/>
      <c r="AK24" s="81"/>
      <c r="AL24" s="81"/>
      <c r="AM24" s="81"/>
      <c r="AN24" s="81"/>
      <c r="AO24" s="81"/>
      <c r="AP24" s="81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78"/>
      <c r="BV24" s="82">
        <f t="shared" si="2"/>
        <v>0</v>
      </c>
    </row>
    <row r="25" spans="1:83" s="94" customFormat="1" ht="10.5" customHeight="1">
      <c r="A25" s="67"/>
      <c r="B25" s="68"/>
      <c r="C25" s="69"/>
      <c r="D25" s="70" t="str">
        <f t="shared" si="0"/>
        <v/>
      </c>
      <c r="E25" s="7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96"/>
      <c r="AF25" s="73" t="str">
        <f t="shared" si="1"/>
        <v/>
      </c>
      <c r="AG25" s="80"/>
      <c r="AH25" s="81"/>
      <c r="AI25" s="81"/>
      <c r="AJ25" s="81"/>
      <c r="AK25" s="81"/>
      <c r="AL25" s="81"/>
      <c r="AM25" s="81"/>
      <c r="AN25" s="81"/>
      <c r="AO25" s="81"/>
      <c r="AP25" s="81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78"/>
      <c r="BV25" s="82">
        <f t="shared" si="2"/>
        <v>0</v>
      </c>
    </row>
    <row r="26" spans="1:83" s="94" customFormat="1" ht="10.5" customHeight="1">
      <c r="A26" s="67"/>
      <c r="B26" s="68"/>
      <c r="C26" s="69"/>
      <c r="D26" s="70" t="str">
        <f t="shared" si="0"/>
        <v/>
      </c>
      <c r="E26" s="7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96"/>
      <c r="AF26" s="73" t="str">
        <f t="shared" si="1"/>
        <v/>
      </c>
      <c r="AG26" s="80"/>
      <c r="AH26" s="81"/>
      <c r="AI26" s="81"/>
      <c r="AJ26" s="81"/>
      <c r="AK26" s="81"/>
      <c r="AL26" s="81"/>
      <c r="AM26" s="81"/>
      <c r="AN26" s="81"/>
      <c r="AO26" s="81"/>
      <c r="AP26" s="81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78"/>
      <c r="BV26" s="82">
        <f t="shared" si="2"/>
        <v>0</v>
      </c>
    </row>
    <row r="27" spans="1:83" s="94" customFormat="1" ht="10.5" customHeight="1">
      <c r="A27" s="67"/>
      <c r="B27" s="68"/>
      <c r="C27" s="69"/>
      <c r="D27" s="70" t="str">
        <f t="shared" si="0"/>
        <v/>
      </c>
      <c r="E27" s="7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96"/>
      <c r="AF27" s="73" t="str">
        <f t="shared" si="1"/>
        <v/>
      </c>
      <c r="AG27" s="80"/>
      <c r="AH27" s="81"/>
      <c r="AI27" s="81"/>
      <c r="AJ27" s="81"/>
      <c r="AK27" s="81"/>
      <c r="AL27" s="81"/>
      <c r="AM27" s="81"/>
      <c r="AN27" s="81"/>
      <c r="AO27" s="81"/>
      <c r="AP27" s="81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78"/>
      <c r="BV27" s="82">
        <f t="shared" si="2"/>
        <v>0</v>
      </c>
    </row>
    <row r="28" spans="1:83" s="94" customFormat="1" ht="10.5" customHeight="1">
      <c r="A28" s="67"/>
      <c r="B28" s="68"/>
      <c r="C28" s="69"/>
      <c r="D28" s="70" t="str">
        <f t="shared" si="0"/>
        <v/>
      </c>
      <c r="E28" s="7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96"/>
      <c r="AF28" s="73" t="str">
        <f t="shared" si="1"/>
        <v/>
      </c>
      <c r="AG28" s="80"/>
      <c r="AH28" s="81"/>
      <c r="AI28" s="81"/>
      <c r="AJ28" s="81"/>
      <c r="AK28" s="81"/>
      <c r="AL28" s="81"/>
      <c r="AM28" s="81"/>
      <c r="AN28" s="81"/>
      <c r="AO28" s="81"/>
      <c r="AP28" s="81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78"/>
      <c r="BV28" s="82">
        <f t="shared" si="2"/>
        <v>0</v>
      </c>
    </row>
    <row r="29" spans="1:83" s="94" customFormat="1" ht="10.5" customHeight="1">
      <c r="A29" s="67"/>
      <c r="B29" s="68"/>
      <c r="C29" s="69"/>
      <c r="D29" s="70" t="str">
        <f t="shared" si="0"/>
        <v/>
      </c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96"/>
      <c r="AF29" s="73" t="str">
        <f t="shared" si="1"/>
        <v/>
      </c>
      <c r="AG29" s="102"/>
      <c r="AH29" s="103"/>
      <c r="AI29" s="103"/>
      <c r="AJ29" s="103"/>
      <c r="AK29" s="103"/>
      <c r="AL29" s="103"/>
      <c r="AM29" s="103"/>
      <c r="AN29" s="103"/>
      <c r="AO29" s="103"/>
      <c r="AP29" s="103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0"/>
      <c r="BV29" s="82">
        <f t="shared" si="2"/>
        <v>0</v>
      </c>
    </row>
    <row r="30" spans="1:83" s="110" customFormat="1" ht="10.5" customHeight="1">
      <c r="A30" s="67"/>
      <c r="B30" s="68"/>
      <c r="C30" s="69"/>
      <c r="D30" s="70" t="str">
        <f t="shared" si="0"/>
        <v/>
      </c>
      <c r="E30" s="78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96"/>
      <c r="AF30" s="73" t="str">
        <f t="shared" si="1"/>
        <v/>
      </c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78"/>
      <c r="BV30" s="105">
        <f t="shared" si="2"/>
        <v>0</v>
      </c>
      <c r="BW30" s="106"/>
      <c r="BX30" s="108"/>
      <c r="BY30" s="108"/>
      <c r="BZ30" s="108"/>
      <c r="CA30" s="108"/>
      <c r="CB30" s="108"/>
      <c r="CC30" s="108"/>
      <c r="CD30" s="108"/>
      <c r="CE30" s="108"/>
    </row>
    <row r="31" spans="1:83" s="110" customFormat="1" ht="10.5" customHeight="1">
      <c r="A31" s="67"/>
      <c r="B31" s="68"/>
      <c r="C31" s="69"/>
      <c r="D31" s="70" t="str">
        <f t="shared" si="0"/>
        <v/>
      </c>
      <c r="E31" s="78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12"/>
      <c r="W31" s="85"/>
      <c r="X31" s="85"/>
      <c r="Y31" s="85"/>
      <c r="Z31" s="85"/>
      <c r="AA31" s="85"/>
      <c r="AB31" s="85"/>
      <c r="AC31" s="85"/>
      <c r="AD31" s="85"/>
      <c r="AE31" s="96"/>
      <c r="AF31" s="73" t="str">
        <f t="shared" si="1"/>
        <v/>
      </c>
      <c r="AG31" s="80"/>
      <c r="AH31" s="81"/>
      <c r="AI31" s="81"/>
      <c r="AJ31" s="81"/>
      <c r="AK31" s="81"/>
      <c r="AL31" s="81"/>
      <c r="AM31" s="81"/>
      <c r="AN31" s="81"/>
      <c r="AO31" s="81"/>
      <c r="AP31" s="81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78"/>
      <c r="BV31" s="105">
        <f t="shared" si="2"/>
        <v>0</v>
      </c>
      <c r="BW31" s="106"/>
      <c r="BX31" s="108"/>
      <c r="BY31" s="108"/>
      <c r="BZ31" s="108"/>
      <c r="CA31" s="108"/>
      <c r="CB31" s="108"/>
      <c r="CC31" s="108"/>
      <c r="CD31" s="108"/>
      <c r="CE31" s="108"/>
    </row>
    <row r="32" spans="1:83" s="110" customFormat="1" ht="10.5" customHeight="1">
      <c r="A32" s="67"/>
      <c r="B32" s="68"/>
      <c r="C32" s="69"/>
      <c r="D32" s="70" t="str">
        <f t="shared" si="0"/>
        <v/>
      </c>
      <c r="E32" s="7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12"/>
      <c r="W32" s="85"/>
      <c r="X32" s="85"/>
      <c r="Y32" s="85"/>
      <c r="Z32" s="85"/>
      <c r="AA32" s="85"/>
      <c r="AB32" s="85"/>
      <c r="AC32" s="85"/>
      <c r="AD32" s="85"/>
      <c r="AE32" s="96"/>
      <c r="AF32" s="73" t="str">
        <f t="shared" si="1"/>
        <v/>
      </c>
      <c r="AG32" s="80"/>
      <c r="AH32" s="81"/>
      <c r="AI32" s="81"/>
      <c r="AJ32" s="81"/>
      <c r="AK32" s="81"/>
      <c r="AL32" s="81"/>
      <c r="AM32" s="81"/>
      <c r="AN32" s="81"/>
      <c r="AO32" s="81"/>
      <c r="AP32" s="81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78"/>
      <c r="BV32" s="105">
        <f t="shared" si="2"/>
        <v>0</v>
      </c>
      <c r="BW32" s="106"/>
      <c r="BX32" s="108"/>
      <c r="BY32" s="108"/>
      <c r="BZ32" s="108"/>
      <c r="CA32" s="108"/>
      <c r="CB32" s="108"/>
      <c r="CC32" s="108"/>
      <c r="CD32" s="108"/>
      <c r="CE32" s="108"/>
    </row>
    <row r="33" spans="1:83" s="110" customFormat="1" ht="10.5" customHeight="1">
      <c r="A33" s="67"/>
      <c r="B33" s="68"/>
      <c r="C33" s="69"/>
      <c r="D33" s="70" t="str">
        <f t="shared" si="0"/>
        <v/>
      </c>
      <c r="E33" s="78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96"/>
      <c r="AF33" s="73" t="str">
        <f t="shared" si="1"/>
        <v/>
      </c>
      <c r="AG33" s="80"/>
      <c r="AH33" s="81"/>
      <c r="AI33" s="81"/>
      <c r="AJ33" s="81"/>
      <c r="AK33" s="81"/>
      <c r="AL33" s="81"/>
      <c r="AM33" s="81"/>
      <c r="AN33" s="81"/>
      <c r="AO33" s="81"/>
      <c r="AP33" s="81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78"/>
      <c r="BV33" s="105">
        <f t="shared" si="2"/>
        <v>0</v>
      </c>
      <c r="BW33" s="106"/>
      <c r="BX33" s="108"/>
      <c r="BY33" s="108"/>
      <c r="BZ33" s="108"/>
      <c r="CA33" s="108"/>
      <c r="CB33" s="108"/>
      <c r="CC33" s="108"/>
      <c r="CD33" s="108"/>
      <c r="CE33" s="108"/>
    </row>
    <row r="34" spans="1:83" s="110" customFormat="1" ht="10.5" customHeight="1">
      <c r="A34" s="67"/>
      <c r="B34" s="68"/>
      <c r="C34" s="69"/>
      <c r="D34" s="70" t="str">
        <f t="shared" si="0"/>
        <v/>
      </c>
      <c r="E34" s="78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96"/>
      <c r="AF34" s="73" t="str">
        <f t="shared" si="1"/>
        <v/>
      </c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78"/>
      <c r="BV34" s="105">
        <f t="shared" si="2"/>
        <v>0</v>
      </c>
      <c r="BW34" s="106"/>
      <c r="BX34" s="108"/>
      <c r="BY34" s="108"/>
      <c r="BZ34" s="108"/>
      <c r="CA34" s="108"/>
      <c r="CB34" s="108"/>
      <c r="CC34" s="108"/>
      <c r="CD34" s="108"/>
      <c r="CE34" s="108"/>
    </row>
    <row r="35" spans="1:83" s="110" customFormat="1" ht="10.5" customHeight="1">
      <c r="A35" s="67"/>
      <c r="B35" s="68"/>
      <c r="C35" s="69"/>
      <c r="D35" s="70" t="str">
        <f t="shared" si="0"/>
        <v/>
      </c>
      <c r="E35" s="78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96"/>
      <c r="AF35" s="73" t="str">
        <f t="shared" si="1"/>
        <v/>
      </c>
      <c r="AG35" s="80"/>
      <c r="AH35" s="81"/>
      <c r="AI35" s="81"/>
      <c r="AJ35" s="81"/>
      <c r="AK35" s="81"/>
      <c r="AL35" s="81"/>
      <c r="AM35" s="81"/>
      <c r="AN35" s="81"/>
      <c r="AO35" s="81"/>
      <c r="AP35" s="81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78"/>
      <c r="BV35" s="105">
        <f t="shared" si="2"/>
        <v>0</v>
      </c>
      <c r="BW35" s="106"/>
      <c r="BX35" s="108"/>
      <c r="BY35" s="108"/>
      <c r="BZ35" s="108"/>
      <c r="CA35" s="108"/>
      <c r="CB35" s="108"/>
      <c r="CC35" s="108"/>
      <c r="CD35" s="108"/>
      <c r="CE35" s="108"/>
    </row>
    <row r="36" spans="1:83" s="110" customFormat="1" ht="10.5" customHeight="1">
      <c r="A36" s="67"/>
      <c r="B36" s="68"/>
      <c r="C36" s="69"/>
      <c r="D36" s="70" t="str">
        <f t="shared" si="0"/>
        <v/>
      </c>
      <c r="E36" s="78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96"/>
      <c r="AF36" s="73" t="str">
        <f t="shared" si="1"/>
        <v/>
      </c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78"/>
      <c r="BV36" s="105">
        <f t="shared" si="2"/>
        <v>0</v>
      </c>
      <c r="BW36" s="106"/>
      <c r="BX36" s="108"/>
      <c r="BY36" s="108"/>
      <c r="BZ36" s="108"/>
      <c r="CA36" s="108"/>
      <c r="CB36" s="108"/>
      <c r="CC36" s="108"/>
      <c r="CD36" s="108"/>
      <c r="CE36" s="108"/>
    </row>
    <row r="37" spans="1:83" s="110" customFormat="1" ht="10.5" customHeight="1">
      <c r="A37" s="67"/>
      <c r="B37" s="68"/>
      <c r="C37" s="69"/>
      <c r="D37" s="70" t="str">
        <f t="shared" si="0"/>
        <v/>
      </c>
      <c r="E37" s="78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16"/>
      <c r="AC37" s="116"/>
      <c r="AD37" s="85"/>
      <c r="AE37" s="96"/>
      <c r="AF37" s="73" t="str">
        <f t="shared" si="1"/>
        <v/>
      </c>
      <c r="AG37" s="80"/>
      <c r="AH37" s="81"/>
      <c r="AI37" s="81"/>
      <c r="AJ37" s="81"/>
      <c r="AK37" s="81"/>
      <c r="AL37" s="81"/>
      <c r="AM37" s="81"/>
      <c r="AN37" s="81"/>
      <c r="AO37" s="81"/>
      <c r="AP37" s="81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78"/>
      <c r="BV37" s="105">
        <f t="shared" si="2"/>
        <v>0</v>
      </c>
      <c r="BW37" s="106"/>
      <c r="BX37" s="108"/>
      <c r="BY37" s="108"/>
      <c r="BZ37" s="108"/>
      <c r="CA37" s="108"/>
      <c r="CB37" s="108"/>
      <c r="CC37" s="108"/>
      <c r="CD37" s="108"/>
      <c r="CE37" s="108"/>
    </row>
    <row r="38" spans="1:83" s="110" customFormat="1" ht="10.5" customHeight="1">
      <c r="A38" s="67"/>
      <c r="B38" s="68"/>
      <c r="C38" s="69"/>
      <c r="D38" s="70" t="str">
        <f t="shared" si="0"/>
        <v/>
      </c>
      <c r="E38" s="78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117"/>
      <c r="W38" s="85"/>
      <c r="X38" s="85"/>
      <c r="Y38" s="85"/>
      <c r="Z38" s="85"/>
      <c r="AA38" s="85"/>
      <c r="AB38" s="85"/>
      <c r="AC38" s="85"/>
      <c r="AD38" s="85"/>
      <c r="AE38" s="96"/>
      <c r="AF38" s="73" t="str">
        <f t="shared" si="1"/>
        <v/>
      </c>
      <c r="AG38" s="80"/>
      <c r="AH38" s="81"/>
      <c r="AI38" s="81"/>
      <c r="AJ38" s="81"/>
      <c r="AK38" s="81"/>
      <c r="AL38" s="81"/>
      <c r="AM38" s="81"/>
      <c r="AN38" s="81"/>
      <c r="AO38" s="81"/>
      <c r="AP38" s="81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78"/>
      <c r="BV38" s="105">
        <f t="shared" si="2"/>
        <v>0</v>
      </c>
      <c r="BW38" s="106"/>
      <c r="BX38" s="108"/>
      <c r="BY38" s="108"/>
      <c r="BZ38" s="108"/>
      <c r="CA38" s="108"/>
      <c r="CB38" s="108"/>
      <c r="CC38" s="108"/>
      <c r="CD38" s="108"/>
      <c r="CE38" s="108"/>
    </row>
    <row r="39" spans="1:83" s="110" customFormat="1" ht="10.5" customHeight="1">
      <c r="A39" s="67"/>
      <c r="B39" s="68"/>
      <c r="C39" s="69"/>
      <c r="D39" s="70" t="str">
        <f t="shared" si="0"/>
        <v/>
      </c>
      <c r="E39" s="78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96"/>
      <c r="AF39" s="73" t="str">
        <f t="shared" si="1"/>
        <v/>
      </c>
      <c r="AG39" s="80"/>
      <c r="AH39" s="81"/>
      <c r="AI39" s="81"/>
      <c r="AJ39" s="81"/>
      <c r="AK39" s="81"/>
      <c r="AL39" s="81"/>
      <c r="AM39" s="81"/>
      <c r="AN39" s="81"/>
      <c r="AO39" s="81"/>
      <c r="AP39" s="81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78"/>
      <c r="BV39" s="105">
        <f t="shared" si="2"/>
        <v>0</v>
      </c>
      <c r="BW39" s="106"/>
      <c r="BX39" s="108"/>
      <c r="BY39" s="108"/>
      <c r="BZ39" s="108"/>
      <c r="CA39" s="108"/>
      <c r="CB39" s="108"/>
      <c r="CC39" s="108"/>
      <c r="CD39" s="108"/>
      <c r="CE39" s="108"/>
    </row>
    <row r="40" spans="1:83" s="110" customFormat="1" ht="10.5" customHeight="1">
      <c r="A40" s="67"/>
      <c r="B40" s="68"/>
      <c r="C40" s="69"/>
      <c r="D40" s="70" t="str">
        <f t="shared" si="0"/>
        <v/>
      </c>
      <c r="E40" s="78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96"/>
      <c r="AF40" s="73" t="str">
        <f t="shared" si="1"/>
        <v/>
      </c>
      <c r="AG40" s="80"/>
      <c r="AH40" s="81"/>
      <c r="AI40" s="81"/>
      <c r="AJ40" s="81"/>
      <c r="AK40" s="81"/>
      <c r="AL40" s="81"/>
      <c r="AM40" s="81"/>
      <c r="AN40" s="81"/>
      <c r="AO40" s="81"/>
      <c r="AP40" s="81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118"/>
      <c r="BP40" s="85"/>
      <c r="BQ40" s="85"/>
      <c r="BR40" s="85"/>
      <c r="BS40" s="85"/>
      <c r="BT40" s="85"/>
      <c r="BU40" s="78"/>
      <c r="BV40" s="105">
        <f t="shared" si="2"/>
        <v>0</v>
      </c>
      <c r="BW40" s="106"/>
      <c r="BX40" s="108"/>
      <c r="BY40" s="108"/>
      <c r="BZ40" s="108"/>
      <c r="CA40" s="108"/>
      <c r="CB40" s="108"/>
      <c r="CC40" s="108"/>
      <c r="CD40" s="108"/>
      <c r="CE40" s="108"/>
    </row>
    <row r="41" spans="1:83" s="110" customFormat="1" ht="10.5" customHeight="1">
      <c r="A41" s="67"/>
      <c r="B41" s="68"/>
      <c r="C41" s="69"/>
      <c r="D41" s="70" t="str">
        <f t="shared" si="0"/>
        <v/>
      </c>
      <c r="E41" s="78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96"/>
      <c r="AF41" s="73" t="str">
        <f t="shared" si="1"/>
        <v/>
      </c>
      <c r="AG41" s="80"/>
      <c r="AH41" s="81"/>
      <c r="AI41" s="81"/>
      <c r="AJ41" s="81"/>
      <c r="AK41" s="81"/>
      <c r="AL41" s="81"/>
      <c r="AM41" s="81"/>
      <c r="AN41" s="81"/>
      <c r="AO41" s="81"/>
      <c r="AP41" s="81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119"/>
      <c r="BP41" s="85"/>
      <c r="BQ41" s="85"/>
      <c r="BR41" s="85"/>
      <c r="BS41" s="85"/>
      <c r="BT41" s="85"/>
      <c r="BU41" s="78"/>
      <c r="BV41" s="105">
        <f t="shared" si="2"/>
        <v>0</v>
      </c>
      <c r="BW41" s="106"/>
      <c r="BX41" s="108"/>
      <c r="BY41" s="108"/>
      <c r="BZ41" s="108"/>
      <c r="CA41" s="108"/>
      <c r="CB41" s="108"/>
      <c r="CC41" s="108"/>
      <c r="CD41" s="108"/>
      <c r="CE41" s="108"/>
    </row>
    <row r="42" spans="1:83" s="114" customFormat="1" ht="10.5" customHeight="1">
      <c r="A42" s="120"/>
      <c r="B42" s="121"/>
      <c r="C42" s="122"/>
      <c r="D42" s="70" t="str">
        <f t="shared" si="0"/>
        <v/>
      </c>
      <c r="E42" s="78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4"/>
      <c r="AF42" s="125" t="str">
        <f t="shared" si="1"/>
        <v/>
      </c>
      <c r="AG42" s="102"/>
      <c r="AH42" s="81"/>
      <c r="AI42" s="103"/>
      <c r="AJ42" s="103"/>
      <c r="AK42" s="103"/>
      <c r="AL42" s="103"/>
      <c r="AM42" s="103"/>
      <c r="AN42" s="103"/>
      <c r="AO42" s="103"/>
      <c r="AP42" s="10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78"/>
      <c r="BV42" s="155">
        <f t="shared" si="2"/>
        <v>0</v>
      </c>
      <c r="BW42" s="106"/>
      <c r="BX42" s="108"/>
      <c r="BY42" s="108"/>
      <c r="BZ42" s="108"/>
      <c r="CA42" s="108"/>
      <c r="CB42" s="108"/>
      <c r="CC42" s="108"/>
      <c r="CD42" s="108"/>
      <c r="CE42" s="108"/>
    </row>
    <row r="43" spans="1:83" s="134" customFormat="1" ht="9">
      <c r="A43" s="127"/>
      <c r="B43" s="127"/>
      <c r="C43" s="128" t="s">
        <v>129</v>
      </c>
      <c r="D43" s="156">
        <f t="shared" ref="D43:AE43" si="3">SUM(D12:D42)</f>
        <v>0</v>
      </c>
      <c r="E43" s="129">
        <f t="shared" si="3"/>
        <v>0</v>
      </c>
      <c r="F43" s="129">
        <f t="shared" si="3"/>
        <v>0</v>
      </c>
      <c r="G43" s="129">
        <f t="shared" si="3"/>
        <v>0</v>
      </c>
      <c r="H43" s="129">
        <f t="shared" si="3"/>
        <v>0</v>
      </c>
      <c r="I43" s="129">
        <f t="shared" si="3"/>
        <v>0</v>
      </c>
      <c r="J43" s="129">
        <f t="shared" si="3"/>
        <v>0</v>
      </c>
      <c r="K43" s="129">
        <f t="shared" si="3"/>
        <v>0</v>
      </c>
      <c r="L43" s="129">
        <f t="shared" si="3"/>
        <v>0</v>
      </c>
      <c r="M43" s="129">
        <f t="shared" si="3"/>
        <v>0</v>
      </c>
      <c r="N43" s="129">
        <f t="shared" si="3"/>
        <v>0</v>
      </c>
      <c r="O43" s="129">
        <f t="shared" si="3"/>
        <v>0</v>
      </c>
      <c r="P43" s="129">
        <f t="shared" si="3"/>
        <v>0</v>
      </c>
      <c r="Q43" s="129">
        <f t="shared" si="3"/>
        <v>0</v>
      </c>
      <c r="R43" s="129">
        <f t="shared" si="3"/>
        <v>0</v>
      </c>
      <c r="S43" s="129">
        <f t="shared" si="3"/>
        <v>0</v>
      </c>
      <c r="T43" s="129">
        <f t="shared" si="3"/>
        <v>0</v>
      </c>
      <c r="U43" s="129">
        <f t="shared" si="3"/>
        <v>0</v>
      </c>
      <c r="V43" s="129">
        <f t="shared" si="3"/>
        <v>0</v>
      </c>
      <c r="W43" s="129">
        <f t="shared" si="3"/>
        <v>0</v>
      </c>
      <c r="X43" s="129">
        <f t="shared" si="3"/>
        <v>0</v>
      </c>
      <c r="Y43" s="129">
        <f t="shared" si="3"/>
        <v>0</v>
      </c>
      <c r="Z43" s="129">
        <f t="shared" si="3"/>
        <v>0</v>
      </c>
      <c r="AA43" s="129">
        <f t="shared" si="3"/>
        <v>0</v>
      </c>
      <c r="AB43" s="129">
        <f t="shared" si="3"/>
        <v>0</v>
      </c>
      <c r="AC43" s="129">
        <f t="shared" si="3"/>
        <v>0</v>
      </c>
      <c r="AD43" s="129">
        <f t="shared" si="3"/>
        <v>0</v>
      </c>
      <c r="AE43" s="130">
        <f t="shared" si="3"/>
        <v>0</v>
      </c>
      <c r="AF43" s="131"/>
      <c r="AG43" s="131">
        <f t="shared" ref="AG43:BV43" si="4">SUM(AG12:AG42)</f>
        <v>0</v>
      </c>
      <c r="AH43" s="132">
        <f t="shared" si="4"/>
        <v>0</v>
      </c>
      <c r="AI43" s="132">
        <f t="shared" si="4"/>
        <v>0</v>
      </c>
      <c r="AJ43" s="132">
        <f t="shared" si="4"/>
        <v>0</v>
      </c>
      <c r="AK43" s="132">
        <f t="shared" si="4"/>
        <v>0</v>
      </c>
      <c r="AL43" s="131">
        <f t="shared" si="4"/>
        <v>0</v>
      </c>
      <c r="AM43" s="131">
        <f t="shared" si="4"/>
        <v>0</v>
      </c>
      <c r="AN43" s="131">
        <f t="shared" si="4"/>
        <v>0</v>
      </c>
      <c r="AO43" s="131">
        <f t="shared" si="4"/>
        <v>0</v>
      </c>
      <c r="AP43" s="131">
        <f t="shared" si="4"/>
        <v>0</v>
      </c>
      <c r="AQ43" s="132">
        <f t="shared" si="4"/>
        <v>0</v>
      </c>
      <c r="AR43" s="132">
        <f t="shared" si="4"/>
        <v>0</v>
      </c>
      <c r="AS43" s="132">
        <f t="shared" si="4"/>
        <v>0</v>
      </c>
      <c r="AT43" s="132">
        <f t="shared" si="4"/>
        <v>0</v>
      </c>
      <c r="AU43" s="132">
        <f t="shared" si="4"/>
        <v>0</v>
      </c>
      <c r="AV43" s="132">
        <f t="shared" si="4"/>
        <v>0</v>
      </c>
      <c r="AW43" s="132">
        <f t="shared" si="4"/>
        <v>0</v>
      </c>
      <c r="AX43" s="132">
        <f t="shared" si="4"/>
        <v>0</v>
      </c>
      <c r="AY43" s="132">
        <f t="shared" si="4"/>
        <v>0</v>
      </c>
      <c r="AZ43" s="132">
        <f t="shared" si="4"/>
        <v>0</v>
      </c>
      <c r="BA43" s="132">
        <f t="shared" si="4"/>
        <v>0</v>
      </c>
      <c r="BB43" s="132">
        <f t="shared" si="4"/>
        <v>0</v>
      </c>
      <c r="BC43" s="132">
        <f t="shared" si="4"/>
        <v>0</v>
      </c>
      <c r="BD43" s="132">
        <f t="shared" si="4"/>
        <v>0</v>
      </c>
      <c r="BE43" s="132">
        <f t="shared" si="4"/>
        <v>0</v>
      </c>
      <c r="BF43" s="132">
        <f t="shared" si="4"/>
        <v>0</v>
      </c>
      <c r="BG43" s="132">
        <f t="shared" si="4"/>
        <v>0</v>
      </c>
      <c r="BH43" s="132">
        <f t="shared" si="4"/>
        <v>0</v>
      </c>
      <c r="BI43" s="132">
        <f t="shared" si="4"/>
        <v>0</v>
      </c>
      <c r="BJ43" s="132">
        <f t="shared" si="4"/>
        <v>0</v>
      </c>
      <c r="BK43" s="132">
        <f t="shared" si="4"/>
        <v>0</v>
      </c>
      <c r="BL43" s="132">
        <f t="shared" si="4"/>
        <v>0</v>
      </c>
      <c r="BM43" s="132">
        <f t="shared" si="4"/>
        <v>0</v>
      </c>
      <c r="BN43" s="132">
        <f t="shared" si="4"/>
        <v>0</v>
      </c>
      <c r="BO43" s="132">
        <f t="shared" si="4"/>
        <v>0</v>
      </c>
      <c r="BP43" s="132">
        <f t="shared" si="4"/>
        <v>0</v>
      </c>
      <c r="BQ43" s="132">
        <f t="shared" si="4"/>
        <v>0</v>
      </c>
      <c r="BR43" s="132">
        <f t="shared" si="4"/>
        <v>0</v>
      </c>
      <c r="BS43" s="132">
        <f t="shared" si="4"/>
        <v>0</v>
      </c>
      <c r="BT43" s="132">
        <f t="shared" si="4"/>
        <v>0</v>
      </c>
      <c r="BU43" s="132">
        <f t="shared" si="4"/>
        <v>0</v>
      </c>
      <c r="BV43" s="133">
        <f t="shared" si="4"/>
        <v>0</v>
      </c>
    </row>
    <row r="44" spans="1:83" s="134" customFormat="1" ht="9.75" thickBot="1">
      <c r="A44" s="136"/>
      <c r="B44" s="136"/>
      <c r="C44" s="169" t="s">
        <v>130</v>
      </c>
      <c r="D44" s="138">
        <f t="shared" ref="D44:AE44" si="5">D11+D43</f>
        <v>0</v>
      </c>
      <c r="E44" s="139">
        <f t="shared" si="5"/>
        <v>0</v>
      </c>
      <c r="F44" s="140">
        <f t="shared" si="5"/>
        <v>0</v>
      </c>
      <c r="G44" s="140">
        <f t="shared" si="5"/>
        <v>0</v>
      </c>
      <c r="H44" s="140">
        <f t="shared" si="5"/>
        <v>0</v>
      </c>
      <c r="I44" s="140">
        <f t="shared" si="5"/>
        <v>0</v>
      </c>
      <c r="J44" s="140">
        <f t="shared" si="5"/>
        <v>0</v>
      </c>
      <c r="K44" s="140">
        <f t="shared" si="5"/>
        <v>0</v>
      </c>
      <c r="L44" s="140">
        <f t="shared" si="5"/>
        <v>0</v>
      </c>
      <c r="M44" s="140">
        <f t="shared" si="5"/>
        <v>0</v>
      </c>
      <c r="N44" s="140">
        <f t="shared" si="5"/>
        <v>0</v>
      </c>
      <c r="O44" s="140">
        <f t="shared" si="5"/>
        <v>0</v>
      </c>
      <c r="P44" s="140">
        <f t="shared" si="5"/>
        <v>0</v>
      </c>
      <c r="Q44" s="140">
        <f t="shared" si="5"/>
        <v>0</v>
      </c>
      <c r="R44" s="140">
        <f t="shared" si="5"/>
        <v>0</v>
      </c>
      <c r="S44" s="140">
        <f t="shared" si="5"/>
        <v>0</v>
      </c>
      <c r="T44" s="140">
        <f t="shared" si="5"/>
        <v>0</v>
      </c>
      <c r="U44" s="140">
        <f t="shared" si="5"/>
        <v>0</v>
      </c>
      <c r="V44" s="140">
        <f t="shared" si="5"/>
        <v>0</v>
      </c>
      <c r="W44" s="140">
        <f t="shared" si="5"/>
        <v>0</v>
      </c>
      <c r="X44" s="140">
        <f t="shared" si="5"/>
        <v>0</v>
      </c>
      <c r="Y44" s="140">
        <f t="shared" si="5"/>
        <v>0</v>
      </c>
      <c r="Z44" s="140">
        <f t="shared" si="5"/>
        <v>0</v>
      </c>
      <c r="AA44" s="140">
        <f t="shared" si="5"/>
        <v>0</v>
      </c>
      <c r="AB44" s="140">
        <f t="shared" si="5"/>
        <v>0</v>
      </c>
      <c r="AC44" s="140">
        <f t="shared" si="5"/>
        <v>0</v>
      </c>
      <c r="AD44" s="140">
        <f t="shared" si="5"/>
        <v>0</v>
      </c>
      <c r="AE44" s="141">
        <f t="shared" si="5"/>
        <v>0</v>
      </c>
      <c r="AF44" s="142"/>
      <c r="AG44" s="142">
        <f>SUM(AG11+AG43)</f>
        <v>0</v>
      </c>
      <c r="AH44" s="143">
        <f t="shared" ref="AH44:BQ44" si="6">AH11+AH43</f>
        <v>0</v>
      </c>
      <c r="AI44" s="143">
        <f t="shared" si="6"/>
        <v>0</v>
      </c>
      <c r="AJ44" s="143">
        <f t="shared" si="6"/>
        <v>0</v>
      </c>
      <c r="AK44" s="143">
        <f t="shared" si="6"/>
        <v>0</v>
      </c>
      <c r="AL44" s="143">
        <f t="shared" si="6"/>
        <v>0</v>
      </c>
      <c r="AM44" s="143">
        <f t="shared" si="6"/>
        <v>0</v>
      </c>
      <c r="AN44" s="143">
        <f t="shared" si="6"/>
        <v>0</v>
      </c>
      <c r="AO44" s="143">
        <f t="shared" si="6"/>
        <v>0</v>
      </c>
      <c r="AP44" s="143">
        <f t="shared" si="6"/>
        <v>0</v>
      </c>
      <c r="AQ44" s="143">
        <f t="shared" si="6"/>
        <v>0</v>
      </c>
      <c r="AR44" s="143">
        <f t="shared" si="6"/>
        <v>0</v>
      </c>
      <c r="AS44" s="143">
        <f t="shared" si="6"/>
        <v>0</v>
      </c>
      <c r="AT44" s="143">
        <f t="shared" si="6"/>
        <v>0</v>
      </c>
      <c r="AU44" s="143">
        <f t="shared" si="6"/>
        <v>0</v>
      </c>
      <c r="AV44" s="143">
        <f t="shared" si="6"/>
        <v>0</v>
      </c>
      <c r="AW44" s="143">
        <f t="shared" si="6"/>
        <v>0</v>
      </c>
      <c r="AX44" s="143">
        <f t="shared" si="6"/>
        <v>0</v>
      </c>
      <c r="AY44" s="143">
        <f t="shared" si="6"/>
        <v>0</v>
      </c>
      <c r="AZ44" s="143">
        <f t="shared" si="6"/>
        <v>0</v>
      </c>
      <c r="BA44" s="143">
        <f t="shared" si="6"/>
        <v>0</v>
      </c>
      <c r="BB44" s="143">
        <f t="shared" si="6"/>
        <v>0</v>
      </c>
      <c r="BC44" s="143">
        <f t="shared" si="6"/>
        <v>0</v>
      </c>
      <c r="BD44" s="143">
        <f t="shared" si="6"/>
        <v>0</v>
      </c>
      <c r="BE44" s="143">
        <f t="shared" si="6"/>
        <v>0</v>
      </c>
      <c r="BF44" s="143">
        <f t="shared" si="6"/>
        <v>0</v>
      </c>
      <c r="BG44" s="143">
        <f t="shared" si="6"/>
        <v>0</v>
      </c>
      <c r="BH44" s="143">
        <f t="shared" si="6"/>
        <v>0</v>
      </c>
      <c r="BI44" s="143">
        <f t="shared" si="6"/>
        <v>0</v>
      </c>
      <c r="BJ44" s="143">
        <f t="shared" si="6"/>
        <v>0</v>
      </c>
      <c r="BK44" s="143">
        <f t="shared" si="6"/>
        <v>0</v>
      </c>
      <c r="BL44" s="143">
        <f t="shared" si="6"/>
        <v>0</v>
      </c>
      <c r="BM44" s="143">
        <f t="shared" si="6"/>
        <v>0</v>
      </c>
      <c r="BN44" s="143">
        <f t="shared" si="6"/>
        <v>0</v>
      </c>
      <c r="BO44" s="143">
        <f t="shared" si="6"/>
        <v>0</v>
      </c>
      <c r="BP44" s="143">
        <f t="shared" si="6"/>
        <v>0</v>
      </c>
      <c r="BQ44" s="143">
        <f t="shared" si="6"/>
        <v>0</v>
      </c>
      <c r="BR44" s="143">
        <f>BR11+BR43</f>
        <v>0</v>
      </c>
      <c r="BS44" s="143">
        <f>BS11+BS43</f>
        <v>0</v>
      </c>
      <c r="BT44" s="143">
        <f>BT11+BT43</f>
        <v>0</v>
      </c>
      <c r="BU44" s="143">
        <f>BU11+BU43</f>
        <v>0</v>
      </c>
      <c r="BV44" s="144">
        <f>BV11+BV43</f>
        <v>0</v>
      </c>
    </row>
    <row r="45" spans="1:83" ht="13.5" thickBot="1">
      <c r="AF45" s="1" t="str">
        <f t="shared" ref="AF45" si="7">IF(B45=0,"",B45)</f>
        <v/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V45" s="1" t="str">
        <f t="shared" ref="BV45" si="8">IF(AR45=0,"",AR45)</f>
        <v/>
      </c>
    </row>
    <row r="46" spans="1:83" s="94" customFormat="1" ht="10.5" customHeight="1" thickBot="1">
      <c r="C46" s="270" t="s">
        <v>131</v>
      </c>
      <c r="D46" s="270"/>
      <c r="E46" s="244">
        <f>D44</f>
        <v>0</v>
      </c>
      <c r="F46" s="244"/>
      <c r="G46" s="148"/>
      <c r="H46" s="245" t="s">
        <v>132</v>
      </c>
      <c r="I46" s="245"/>
      <c r="J46" s="246">
        <f>SUM(AE44)-BU44</f>
        <v>0</v>
      </c>
      <c r="K46" s="246"/>
      <c r="L46" s="148"/>
      <c r="M46" s="148"/>
      <c r="N46" s="148"/>
      <c r="O46" s="148"/>
      <c r="P46" s="148"/>
      <c r="AB46" s="213" t="b">
        <f>EXACT(BR44,AB44)</f>
        <v>1</v>
      </c>
      <c r="BN46" s="134"/>
      <c r="BR46" s="213" t="b">
        <f>EXACT(AB44,BR44)</f>
        <v>1</v>
      </c>
    </row>
    <row r="47" spans="1:83" s="94" customFormat="1" ht="10.5" customHeight="1" thickBot="1">
      <c r="C47" s="228" t="s">
        <v>240</v>
      </c>
      <c r="D47" s="228"/>
      <c r="E47" s="232">
        <f>SUM(Janvier!AE11)</f>
        <v>0</v>
      </c>
      <c r="F47" s="232"/>
      <c r="G47" s="149"/>
      <c r="H47" s="245" t="s">
        <v>133</v>
      </c>
      <c r="I47" s="245"/>
      <c r="J47" s="246">
        <f>SUM(AD44)-BT44</f>
        <v>0</v>
      </c>
      <c r="K47" s="246"/>
      <c r="O47" s="150"/>
      <c r="BG47" s="134"/>
    </row>
    <row r="48" spans="1:83" s="94" customFormat="1" ht="10.5" customHeight="1" thickBot="1">
      <c r="C48" s="228" t="s">
        <v>242</v>
      </c>
      <c r="D48" s="228"/>
      <c r="E48" s="232">
        <f>SUM(Janvier!AD11)</f>
        <v>0</v>
      </c>
      <c r="F48" s="232"/>
      <c r="G48" s="151"/>
      <c r="H48" s="274" t="s">
        <v>238</v>
      </c>
      <c r="I48" s="275"/>
      <c r="J48" s="250">
        <f>SUM(AC44)-BS44</f>
        <v>0</v>
      </c>
      <c r="K48" s="250"/>
      <c r="V48" s="150"/>
      <c r="BN48" s="134"/>
    </row>
    <row r="49" spans="3:74" s="94" customFormat="1" ht="10.5" customHeight="1" thickBot="1">
      <c r="C49" s="233" t="s">
        <v>241</v>
      </c>
      <c r="D49" s="234"/>
      <c r="E49" s="232">
        <f>SUM(Janvier!AC11)</f>
        <v>0</v>
      </c>
      <c r="F49" s="232"/>
      <c r="G49" s="151"/>
      <c r="H49" s="271" t="s">
        <v>4</v>
      </c>
      <c r="I49" s="272"/>
      <c r="J49" s="251">
        <f>SUM(J46:K48)</f>
        <v>0</v>
      </c>
      <c r="K49" s="252"/>
      <c r="V49" s="150"/>
      <c r="BN49" s="134"/>
    </row>
    <row r="50" spans="3:74" s="94" customFormat="1" ht="10.5" customHeight="1">
      <c r="C50" s="235" t="s">
        <v>243</v>
      </c>
      <c r="D50" s="236"/>
      <c r="E50" s="232">
        <f>SUM(Janvier!BS11)</f>
        <v>0</v>
      </c>
      <c r="F50" s="232"/>
      <c r="G50" s="151"/>
      <c r="H50" s="207"/>
      <c r="I50" s="207"/>
      <c r="J50" s="208"/>
      <c r="K50" s="208"/>
      <c r="R50" s="150"/>
      <c r="BJ50" s="134"/>
    </row>
    <row r="51" spans="3:74" s="94" customFormat="1" ht="10.5" customHeight="1" thickBot="1">
      <c r="C51" s="241" t="s">
        <v>134</v>
      </c>
      <c r="D51" s="241"/>
      <c r="E51" s="242">
        <f>BV44</f>
        <v>0</v>
      </c>
      <c r="F51" s="242"/>
      <c r="G51" s="152"/>
      <c r="H51" s="152"/>
      <c r="I51" s="152"/>
      <c r="J51" s="152"/>
      <c r="K51" s="152"/>
      <c r="L51" s="152"/>
      <c r="M51" s="152"/>
    </row>
    <row r="52" spans="3:74" s="94" customFormat="1" ht="10.5" customHeight="1" thickBot="1">
      <c r="C52" s="226" t="s">
        <v>135</v>
      </c>
      <c r="D52" s="226"/>
      <c r="E52" s="227">
        <f>SUM(E46:E49)-E51-E50</f>
        <v>0</v>
      </c>
      <c r="F52" s="227"/>
      <c r="G52" s="148"/>
      <c r="H52" s="148"/>
      <c r="I52" s="148"/>
      <c r="J52" s="148"/>
      <c r="K52" s="223" t="b">
        <f>EXACT(E52,J49)</f>
        <v>1</v>
      </c>
      <c r="L52" s="148"/>
      <c r="M52" s="148"/>
    </row>
    <row r="53" spans="3:74">
      <c r="BP53" s="2"/>
      <c r="BT53" s="2"/>
      <c r="BV53" s="1"/>
    </row>
    <row r="65536" spans="70:70">
      <c r="BR65536" s="1" t="s">
        <v>136</v>
      </c>
    </row>
  </sheetData>
  <sheetProtection password="CC6F" sheet="1" objects="1" scenarios="1"/>
  <mergeCells count="36">
    <mergeCell ref="BR2:BR9"/>
    <mergeCell ref="BT2:BT9"/>
    <mergeCell ref="BU2:BU9"/>
    <mergeCell ref="A3:C4"/>
    <mergeCell ref="U3:U9"/>
    <mergeCell ref="Y3:Y9"/>
    <mergeCell ref="BD3:BD9"/>
    <mergeCell ref="A6:C8"/>
    <mergeCell ref="AD2:AD9"/>
    <mergeCell ref="AE2:AE9"/>
    <mergeCell ref="BS2:BS9"/>
    <mergeCell ref="AC2:AC9"/>
    <mergeCell ref="A11:B11"/>
    <mergeCell ref="AB2:AB9"/>
    <mergeCell ref="C51:D51"/>
    <mergeCell ref="E51:F51"/>
    <mergeCell ref="C46:D46"/>
    <mergeCell ref="E46:F46"/>
    <mergeCell ref="H46:I46"/>
    <mergeCell ref="J46:K46"/>
    <mergeCell ref="H47:I47"/>
    <mergeCell ref="J47:K47"/>
    <mergeCell ref="H48:I48"/>
    <mergeCell ref="H49:I49"/>
    <mergeCell ref="J48:K48"/>
    <mergeCell ref="J49:K49"/>
    <mergeCell ref="E49:F49"/>
    <mergeCell ref="E50:F50"/>
    <mergeCell ref="C52:D52"/>
    <mergeCell ref="E52:F52"/>
    <mergeCell ref="C47:D47"/>
    <mergeCell ref="E47:F47"/>
    <mergeCell ref="C48:D48"/>
    <mergeCell ref="E48:F48"/>
    <mergeCell ref="C49:D49"/>
    <mergeCell ref="C50:D50"/>
  </mergeCells>
  <conditionalFormatting sqref="K52">
    <cfRule type="expression" dxfId="16" priority="3">
      <formula>FIND($E$52,$J$49)</formula>
    </cfRule>
  </conditionalFormatting>
  <conditionalFormatting sqref="AB46">
    <cfRule type="expression" dxfId="15" priority="2">
      <formula>EXACT(BR44,AB44)</formula>
    </cfRule>
  </conditionalFormatting>
  <conditionalFormatting sqref="BR46">
    <cfRule type="expression" dxfId="14" priority="1">
      <formula>EXACT(AB44,BR44)</formula>
    </cfRule>
  </conditionalFormatting>
  <printOptions horizontalCentered="1"/>
  <pageMargins left="0.25" right="0.25" top="0.75" bottom="0.75" header="0.3" footer="0.3"/>
  <pageSetup paperSize="9" scale="85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9"/>
  </sheetPr>
  <dimension ref="A1:CE65536"/>
  <sheetViews>
    <sheetView zoomScale="130" zoomScaleNormal="130" workbookViewId="0">
      <pane xSplit="3" ySplit="11" topLeftCell="V40" activePane="bottomRight" state="frozen"/>
      <selection pane="topRight" activeCell="D1" sqref="D1"/>
      <selection pane="bottomLeft" activeCell="A12" sqref="A12"/>
      <selection pane="bottomRight" activeCell="E50" sqref="E50:F50"/>
    </sheetView>
  </sheetViews>
  <sheetFormatPr baseColWidth="10" defaultRowHeight="12.75"/>
  <cols>
    <col min="1" max="1" width="5.7109375" style="1" customWidth="1"/>
    <col min="2" max="2" width="4.85546875" style="1" customWidth="1"/>
    <col min="3" max="3" width="20.7109375" style="1" customWidth="1"/>
    <col min="4" max="4" width="8.7109375" style="2" customWidth="1"/>
    <col min="5" max="31" width="8.7109375" style="1" customWidth="1"/>
    <col min="32" max="32" width="2.85546875" style="1" customWidth="1"/>
    <col min="33" max="73" width="8.7109375" style="1" customWidth="1"/>
    <col min="74" max="74" width="8.7109375" style="2" customWidth="1"/>
    <col min="75" max="16384" width="11.42578125" style="1"/>
  </cols>
  <sheetData>
    <row r="1" spans="1:74" s="8" customFormat="1" ht="9" customHeight="1" thickBot="1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4"/>
      <c r="X1" s="4"/>
      <c r="Y1" s="4"/>
      <c r="Z1" s="4"/>
      <c r="AA1" s="4"/>
      <c r="AB1" s="6"/>
      <c r="AC1" s="6"/>
      <c r="AD1" s="6"/>
      <c r="AE1" s="7"/>
      <c r="AF1" s="7"/>
      <c r="AG1" s="7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"/>
    </row>
    <row r="2" spans="1:74" s="8" customFormat="1" ht="9" customHeight="1" thickBot="1">
      <c r="A2" s="3"/>
      <c r="B2" s="3"/>
      <c r="C2" s="3"/>
      <c r="D2" s="9"/>
      <c r="E2" s="10">
        <v>707</v>
      </c>
      <c r="F2" s="10">
        <v>741</v>
      </c>
      <c r="G2" s="10">
        <v>7411</v>
      </c>
      <c r="H2" s="10">
        <v>7412</v>
      </c>
      <c r="I2" s="10">
        <v>7413</v>
      </c>
      <c r="J2" s="10">
        <v>742</v>
      </c>
      <c r="K2" s="10">
        <v>743</v>
      </c>
      <c r="L2" s="10">
        <v>744</v>
      </c>
      <c r="M2" s="10">
        <v>745</v>
      </c>
      <c r="N2" s="10">
        <v>746</v>
      </c>
      <c r="O2" s="10">
        <v>747</v>
      </c>
      <c r="P2" s="10">
        <v>748</v>
      </c>
      <c r="Q2" s="10">
        <v>749</v>
      </c>
      <c r="R2" s="10">
        <v>7491</v>
      </c>
      <c r="S2" s="10">
        <v>7492</v>
      </c>
      <c r="T2" s="10">
        <v>7493</v>
      </c>
      <c r="U2" s="10">
        <v>755</v>
      </c>
      <c r="V2" s="10">
        <v>7561</v>
      </c>
      <c r="W2" s="10">
        <v>7562</v>
      </c>
      <c r="X2" s="10">
        <v>7563</v>
      </c>
      <c r="Y2" s="10">
        <v>757</v>
      </c>
      <c r="Z2" s="10">
        <v>771</v>
      </c>
      <c r="AA2" s="10">
        <v>7718</v>
      </c>
      <c r="AB2" s="240" t="s">
        <v>0</v>
      </c>
      <c r="AC2" s="261" t="s">
        <v>237</v>
      </c>
      <c r="AD2" s="253" t="s">
        <v>1</v>
      </c>
      <c r="AE2" s="260" t="s">
        <v>2</v>
      </c>
      <c r="AF2" s="11"/>
      <c r="AG2" s="12">
        <v>218</v>
      </c>
      <c r="AH2" s="13">
        <v>60221</v>
      </c>
      <c r="AI2" s="13">
        <v>60224</v>
      </c>
      <c r="AJ2" s="13">
        <v>605</v>
      </c>
      <c r="AK2" s="13">
        <v>6065</v>
      </c>
      <c r="AL2" s="13">
        <v>607</v>
      </c>
      <c r="AM2" s="13">
        <v>6151</v>
      </c>
      <c r="AN2" s="13">
        <v>6152</v>
      </c>
      <c r="AO2" s="13">
        <v>6161</v>
      </c>
      <c r="AP2" s="13">
        <v>6162</v>
      </c>
      <c r="AQ2" s="10">
        <v>6171</v>
      </c>
      <c r="AR2" s="10">
        <v>6172</v>
      </c>
      <c r="AS2" s="10">
        <v>6173</v>
      </c>
      <c r="AT2" s="13">
        <v>6180</v>
      </c>
      <c r="AU2" s="13">
        <v>6226</v>
      </c>
      <c r="AV2" s="13">
        <v>6251</v>
      </c>
      <c r="AW2" s="10">
        <v>62511</v>
      </c>
      <c r="AX2" s="10">
        <v>62512</v>
      </c>
      <c r="AY2" s="10">
        <v>62513</v>
      </c>
      <c r="AZ2" s="10">
        <v>626</v>
      </c>
      <c r="BA2" s="13">
        <v>627</v>
      </c>
      <c r="BB2" s="10">
        <v>6335</v>
      </c>
      <c r="BC2" s="10">
        <v>63513</v>
      </c>
      <c r="BD2" s="10">
        <v>6411</v>
      </c>
      <c r="BE2" s="10">
        <v>645</v>
      </c>
      <c r="BF2" s="10">
        <v>646</v>
      </c>
      <c r="BG2" s="10">
        <v>647</v>
      </c>
      <c r="BH2" s="10">
        <v>651</v>
      </c>
      <c r="BI2" s="10">
        <v>6511</v>
      </c>
      <c r="BJ2" s="10">
        <v>652</v>
      </c>
      <c r="BK2" s="10">
        <v>653</v>
      </c>
      <c r="BL2" s="10">
        <v>654</v>
      </c>
      <c r="BM2" s="10">
        <v>655</v>
      </c>
      <c r="BN2" s="10">
        <v>656</v>
      </c>
      <c r="BO2" s="10">
        <v>657</v>
      </c>
      <c r="BP2" s="10">
        <v>671</v>
      </c>
      <c r="BQ2" s="10">
        <v>6713</v>
      </c>
      <c r="BR2" s="240" t="s">
        <v>0</v>
      </c>
      <c r="BS2" s="264" t="s">
        <v>239</v>
      </c>
      <c r="BT2" s="253" t="s">
        <v>1</v>
      </c>
      <c r="BU2" s="254" t="s">
        <v>2</v>
      </c>
      <c r="BV2" s="14"/>
    </row>
    <row r="3" spans="1:74" s="24" customFormat="1" ht="9" customHeight="1" thickBot="1">
      <c r="A3" s="255" t="s">
        <v>137</v>
      </c>
      <c r="B3" s="255"/>
      <c r="C3" s="255"/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12</v>
      </c>
      <c r="N3" s="16" t="s">
        <v>13</v>
      </c>
      <c r="O3" s="16" t="s">
        <v>14</v>
      </c>
      <c r="P3" s="16" t="s">
        <v>15</v>
      </c>
      <c r="Q3" s="17" t="s">
        <v>15</v>
      </c>
      <c r="R3" s="18" t="s">
        <v>16</v>
      </c>
      <c r="S3" s="18" t="s">
        <v>16</v>
      </c>
      <c r="T3" s="18" t="s">
        <v>17</v>
      </c>
      <c r="U3" s="256" t="s">
        <v>18</v>
      </c>
      <c r="V3" s="18" t="s">
        <v>19</v>
      </c>
      <c r="W3" s="16" t="s">
        <v>19</v>
      </c>
      <c r="X3" s="16" t="s">
        <v>17</v>
      </c>
      <c r="Y3" s="257" t="s">
        <v>20</v>
      </c>
      <c r="Z3" s="16" t="s">
        <v>21</v>
      </c>
      <c r="AA3" s="16" t="s">
        <v>22</v>
      </c>
      <c r="AB3" s="240"/>
      <c r="AC3" s="262"/>
      <c r="AD3" s="253"/>
      <c r="AE3" s="260"/>
      <c r="AF3" s="19"/>
      <c r="AG3" s="20" t="s">
        <v>23</v>
      </c>
      <c r="AH3" s="16" t="s">
        <v>24</v>
      </c>
      <c r="AI3" s="16" t="s">
        <v>21</v>
      </c>
      <c r="AJ3" s="16" t="s">
        <v>25</v>
      </c>
      <c r="AK3" s="16" t="s">
        <v>26</v>
      </c>
      <c r="AL3" s="16" t="s">
        <v>27</v>
      </c>
      <c r="AM3" s="16" t="s">
        <v>28</v>
      </c>
      <c r="AN3" s="16" t="s">
        <v>29</v>
      </c>
      <c r="AO3" s="16" t="s">
        <v>30</v>
      </c>
      <c r="AP3" s="16" t="s">
        <v>30</v>
      </c>
      <c r="AQ3" s="16" t="s">
        <v>31</v>
      </c>
      <c r="AR3" s="16" t="s">
        <v>32</v>
      </c>
      <c r="AS3" s="16" t="s">
        <v>32</v>
      </c>
      <c r="AT3" s="16" t="s">
        <v>33</v>
      </c>
      <c r="AU3" s="18" t="s">
        <v>34</v>
      </c>
      <c r="AV3" s="18" t="s">
        <v>34</v>
      </c>
      <c r="AW3" s="16" t="s">
        <v>34</v>
      </c>
      <c r="AX3" s="16" t="s">
        <v>35</v>
      </c>
      <c r="AY3" s="16" t="s">
        <v>36</v>
      </c>
      <c r="AZ3" s="16" t="s">
        <v>34</v>
      </c>
      <c r="BA3" s="16" t="s">
        <v>34</v>
      </c>
      <c r="BB3" s="16" t="s">
        <v>37</v>
      </c>
      <c r="BC3" s="16" t="s">
        <v>38</v>
      </c>
      <c r="BD3" s="258" t="s">
        <v>39</v>
      </c>
      <c r="BE3" s="21" t="s">
        <v>40</v>
      </c>
      <c r="BF3" s="22" t="s">
        <v>34</v>
      </c>
      <c r="BG3" s="21" t="s">
        <v>34</v>
      </c>
      <c r="BH3" s="21" t="s">
        <v>41</v>
      </c>
      <c r="BI3" s="21" t="s">
        <v>42</v>
      </c>
      <c r="BJ3" s="21" t="s">
        <v>41</v>
      </c>
      <c r="BK3" s="21" t="s">
        <v>41</v>
      </c>
      <c r="BL3" s="21" t="s">
        <v>16</v>
      </c>
      <c r="BM3" s="21" t="s">
        <v>43</v>
      </c>
      <c r="BN3" s="21" t="s">
        <v>44</v>
      </c>
      <c r="BO3" s="21" t="s">
        <v>45</v>
      </c>
      <c r="BP3" s="21" t="s">
        <v>40</v>
      </c>
      <c r="BQ3" s="16" t="s">
        <v>22</v>
      </c>
      <c r="BR3" s="240"/>
      <c r="BS3" s="265"/>
      <c r="BT3" s="253"/>
      <c r="BU3" s="254"/>
      <c r="BV3" s="23"/>
    </row>
    <row r="4" spans="1:74" s="8" customFormat="1" ht="9" customHeight="1" thickBot="1">
      <c r="A4" s="255"/>
      <c r="B4" s="255"/>
      <c r="C4" s="255"/>
      <c r="D4" s="15" t="s">
        <v>46</v>
      </c>
      <c r="E4" s="16" t="s">
        <v>47</v>
      </c>
      <c r="F4" s="16"/>
      <c r="G4" s="16" t="s">
        <v>48</v>
      </c>
      <c r="H4" s="16"/>
      <c r="I4" s="16"/>
      <c r="J4" s="16"/>
      <c r="K4" s="16" t="s">
        <v>49</v>
      </c>
      <c r="L4" s="16" t="s">
        <v>50</v>
      </c>
      <c r="M4" s="16" t="s">
        <v>51</v>
      </c>
      <c r="N4" s="16"/>
      <c r="O4" s="16"/>
      <c r="P4" s="16" t="s">
        <v>52</v>
      </c>
      <c r="Q4" s="16" t="s">
        <v>53</v>
      </c>
      <c r="R4" s="18" t="s">
        <v>54</v>
      </c>
      <c r="S4" s="18" t="s">
        <v>54</v>
      </c>
      <c r="T4" s="18" t="s">
        <v>55</v>
      </c>
      <c r="U4" s="256"/>
      <c r="V4" s="18" t="s">
        <v>56</v>
      </c>
      <c r="W4" s="16" t="s">
        <v>56</v>
      </c>
      <c r="X4" s="16" t="s">
        <v>19</v>
      </c>
      <c r="Y4" s="257"/>
      <c r="Z4" s="16" t="s">
        <v>57</v>
      </c>
      <c r="AA4" s="16" t="s">
        <v>58</v>
      </c>
      <c r="AB4" s="240"/>
      <c r="AC4" s="262"/>
      <c r="AD4" s="253"/>
      <c r="AE4" s="260"/>
      <c r="AF4" s="19"/>
      <c r="AG4" s="20" t="s">
        <v>59</v>
      </c>
      <c r="AH4" s="18" t="s">
        <v>60</v>
      </c>
      <c r="AI4" s="18" t="s">
        <v>29</v>
      </c>
      <c r="AJ4" s="18" t="s">
        <v>61</v>
      </c>
      <c r="AK4" s="25"/>
      <c r="AL4" s="18" t="s">
        <v>60</v>
      </c>
      <c r="AM4" s="26" t="s">
        <v>62</v>
      </c>
      <c r="AN4" s="18" t="s">
        <v>63</v>
      </c>
      <c r="AO4" s="18" t="s">
        <v>64</v>
      </c>
      <c r="AP4" s="18" t="s">
        <v>65</v>
      </c>
      <c r="AQ4" s="25"/>
      <c r="AR4" s="16" t="s">
        <v>66</v>
      </c>
      <c r="AS4" s="16" t="s">
        <v>67</v>
      </c>
      <c r="AT4" s="18" t="s">
        <v>68</v>
      </c>
      <c r="AU4" s="16" t="s">
        <v>69</v>
      </c>
      <c r="AV4" s="16" t="s">
        <v>70</v>
      </c>
      <c r="AW4" s="18" t="s">
        <v>71</v>
      </c>
      <c r="AX4" s="18" t="s">
        <v>72</v>
      </c>
      <c r="AY4" s="18" t="s">
        <v>73</v>
      </c>
      <c r="AZ4" s="18" t="s">
        <v>74</v>
      </c>
      <c r="BA4" s="18" t="s">
        <v>75</v>
      </c>
      <c r="BB4" s="16" t="s">
        <v>62</v>
      </c>
      <c r="BC4" s="18" t="s">
        <v>76</v>
      </c>
      <c r="BD4" s="258"/>
      <c r="BE4" s="27" t="s">
        <v>77</v>
      </c>
      <c r="BF4" s="27" t="s">
        <v>78</v>
      </c>
      <c r="BG4" s="27" t="s">
        <v>79</v>
      </c>
      <c r="BH4" s="27" t="s">
        <v>80</v>
      </c>
      <c r="BI4" s="27" t="s">
        <v>81</v>
      </c>
      <c r="BJ4" s="27" t="s">
        <v>80</v>
      </c>
      <c r="BK4" s="27" t="s">
        <v>80</v>
      </c>
      <c r="BL4" s="27" t="s">
        <v>82</v>
      </c>
      <c r="BM4" s="27" t="s">
        <v>83</v>
      </c>
      <c r="BN4" s="27" t="s">
        <v>84</v>
      </c>
      <c r="BO4" s="27" t="s">
        <v>85</v>
      </c>
      <c r="BP4" s="27" t="s">
        <v>86</v>
      </c>
      <c r="BQ4" s="16" t="s">
        <v>87</v>
      </c>
      <c r="BR4" s="240"/>
      <c r="BS4" s="265"/>
      <c r="BT4" s="253"/>
      <c r="BU4" s="254"/>
      <c r="BV4" s="28" t="s">
        <v>4</v>
      </c>
    </row>
    <row r="5" spans="1:74" s="24" customFormat="1" ht="9" customHeight="1" thickBot="1">
      <c r="A5" s="29"/>
      <c r="B5" s="30"/>
      <c r="C5" s="30"/>
      <c r="D5" s="31"/>
      <c r="E5" s="16" t="s">
        <v>88</v>
      </c>
      <c r="F5" s="25"/>
      <c r="G5" s="18" t="s">
        <v>89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18" t="s">
        <v>90</v>
      </c>
      <c r="S5" s="18" t="s">
        <v>90</v>
      </c>
      <c r="T5" s="25"/>
      <c r="U5" s="256"/>
      <c r="V5" s="18" t="s">
        <v>91</v>
      </c>
      <c r="W5" s="16" t="s">
        <v>44</v>
      </c>
      <c r="X5" s="33"/>
      <c r="Y5" s="257"/>
      <c r="Z5" s="33"/>
      <c r="AA5" s="33"/>
      <c r="AB5" s="240"/>
      <c r="AC5" s="262"/>
      <c r="AD5" s="253"/>
      <c r="AE5" s="260"/>
      <c r="AF5" s="34"/>
      <c r="AG5" s="34"/>
      <c r="AH5" s="16" t="s">
        <v>92</v>
      </c>
      <c r="AI5" s="16"/>
      <c r="AJ5" s="16" t="s">
        <v>63</v>
      </c>
      <c r="AK5" s="16"/>
      <c r="AL5" s="35" t="s">
        <v>93</v>
      </c>
      <c r="AM5" s="16" t="s">
        <v>40</v>
      </c>
      <c r="AN5" s="16"/>
      <c r="AO5" s="16" t="s">
        <v>63</v>
      </c>
      <c r="AP5" s="16" t="s">
        <v>94</v>
      </c>
      <c r="AQ5" s="16"/>
      <c r="AR5" s="36"/>
      <c r="AS5" s="33"/>
      <c r="AT5" s="16"/>
      <c r="AU5" s="18" t="s">
        <v>95</v>
      </c>
      <c r="AV5" s="16" t="s">
        <v>96</v>
      </c>
      <c r="AW5" s="16" t="s">
        <v>62</v>
      </c>
      <c r="AX5" s="16" t="s">
        <v>97</v>
      </c>
      <c r="AY5" s="16"/>
      <c r="AZ5" s="16" t="s">
        <v>98</v>
      </c>
      <c r="BA5" s="16" t="s">
        <v>62</v>
      </c>
      <c r="BB5" s="16" t="s">
        <v>76</v>
      </c>
      <c r="BC5" s="16" t="s">
        <v>99</v>
      </c>
      <c r="BD5" s="258"/>
      <c r="BE5" s="37"/>
      <c r="BF5" s="27" t="s">
        <v>100</v>
      </c>
      <c r="BG5" s="27" t="s">
        <v>101</v>
      </c>
      <c r="BH5" s="27" t="s">
        <v>102</v>
      </c>
      <c r="BI5" s="27" t="s">
        <v>103</v>
      </c>
      <c r="BJ5" s="27" t="s">
        <v>104</v>
      </c>
      <c r="BK5" s="27" t="s">
        <v>105</v>
      </c>
      <c r="BL5" s="27"/>
      <c r="BM5" s="27"/>
      <c r="BN5" s="27" t="s">
        <v>106</v>
      </c>
      <c r="BO5" s="27" t="s">
        <v>107</v>
      </c>
      <c r="BP5" s="27" t="s">
        <v>60</v>
      </c>
      <c r="BQ5" s="16" t="s">
        <v>108</v>
      </c>
      <c r="BR5" s="240"/>
      <c r="BS5" s="265"/>
      <c r="BT5" s="253"/>
      <c r="BU5" s="254"/>
      <c r="BV5" s="28" t="s">
        <v>109</v>
      </c>
    </row>
    <row r="6" spans="1:74" s="8" customFormat="1" ht="9" customHeight="1" thickBot="1">
      <c r="A6" s="280" t="s">
        <v>145</v>
      </c>
      <c r="B6" s="280"/>
      <c r="C6" s="280"/>
      <c r="D6" s="38"/>
      <c r="E6" s="33"/>
      <c r="F6" s="16"/>
      <c r="G6" s="16" t="s">
        <v>111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8" t="s">
        <v>112</v>
      </c>
      <c r="S6" s="18" t="s">
        <v>51</v>
      </c>
      <c r="T6" s="39"/>
      <c r="U6" s="256"/>
      <c r="V6" s="40"/>
      <c r="W6" s="16"/>
      <c r="X6" s="33"/>
      <c r="Y6" s="257"/>
      <c r="Z6" s="25"/>
      <c r="AA6" s="25"/>
      <c r="AB6" s="240"/>
      <c r="AC6" s="262"/>
      <c r="AD6" s="253"/>
      <c r="AE6" s="260"/>
      <c r="AF6" s="41"/>
      <c r="AG6" s="41"/>
      <c r="AH6" s="36"/>
      <c r="AI6" s="36"/>
      <c r="AJ6" s="36"/>
      <c r="AK6" s="36"/>
      <c r="AL6" s="36"/>
      <c r="AM6" s="36"/>
      <c r="AN6" s="36"/>
      <c r="AO6" s="18" t="s">
        <v>56</v>
      </c>
      <c r="AP6" s="18" t="s">
        <v>113</v>
      </c>
      <c r="AQ6" s="25"/>
      <c r="AR6" s="25"/>
      <c r="AS6" s="25"/>
      <c r="AT6" s="36"/>
      <c r="AU6" s="16" t="s">
        <v>72</v>
      </c>
      <c r="AV6" s="36"/>
      <c r="AW6" s="18" t="s">
        <v>114</v>
      </c>
      <c r="AX6" s="25"/>
      <c r="AY6" s="25"/>
      <c r="AZ6" s="16"/>
      <c r="BA6" s="18" t="s">
        <v>115</v>
      </c>
      <c r="BB6" s="18" t="s">
        <v>116</v>
      </c>
      <c r="BC6" s="16" t="s">
        <v>117</v>
      </c>
      <c r="BD6" s="258"/>
      <c r="BE6" s="37"/>
      <c r="BF6" s="27" t="s">
        <v>118</v>
      </c>
      <c r="BG6" s="37"/>
      <c r="BH6" s="27" t="s">
        <v>119</v>
      </c>
      <c r="BI6" s="27" t="s">
        <v>94</v>
      </c>
      <c r="BJ6" s="27"/>
      <c r="BK6" s="27"/>
      <c r="BL6" s="27"/>
      <c r="BM6" s="27"/>
      <c r="BN6" s="27"/>
      <c r="BO6" s="27"/>
      <c r="BP6" s="27" t="s">
        <v>120</v>
      </c>
      <c r="BQ6" s="25"/>
      <c r="BR6" s="240"/>
      <c r="BS6" s="265"/>
      <c r="BT6" s="253"/>
      <c r="BU6" s="254"/>
      <c r="BV6" s="28"/>
    </row>
    <row r="7" spans="1:74" s="24" customFormat="1" ht="9" customHeight="1" thickBot="1">
      <c r="A7" s="280"/>
      <c r="B7" s="280"/>
      <c r="C7" s="280"/>
      <c r="D7" s="31"/>
      <c r="E7" s="3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9"/>
      <c r="T7" s="39"/>
      <c r="U7" s="256"/>
      <c r="V7" s="40"/>
      <c r="W7" s="33"/>
      <c r="X7" s="33"/>
      <c r="Y7" s="257"/>
      <c r="Z7" s="16"/>
      <c r="AA7" s="16"/>
      <c r="AB7" s="240"/>
      <c r="AC7" s="262"/>
      <c r="AD7" s="253"/>
      <c r="AE7" s="260"/>
      <c r="AF7" s="42"/>
      <c r="AG7" s="42"/>
      <c r="AH7" s="33"/>
      <c r="AI7" s="33"/>
      <c r="AJ7" s="33"/>
      <c r="AK7" s="33"/>
      <c r="AL7" s="33"/>
      <c r="AM7" s="33"/>
      <c r="AN7" s="33"/>
      <c r="AO7" s="33"/>
      <c r="AP7" s="33"/>
      <c r="AQ7" s="16"/>
      <c r="AR7" s="16"/>
      <c r="AS7" s="16"/>
      <c r="AT7" s="33"/>
      <c r="AU7" s="16" t="s">
        <v>121</v>
      </c>
      <c r="AV7" s="33"/>
      <c r="AW7" s="16"/>
      <c r="AX7" s="16"/>
      <c r="AY7" s="16"/>
      <c r="AZ7" s="16"/>
      <c r="BA7" s="16"/>
      <c r="BB7" s="16" t="s">
        <v>122</v>
      </c>
      <c r="BC7" s="33"/>
      <c r="BD7" s="258"/>
      <c r="BE7" s="37"/>
      <c r="BF7" s="37"/>
      <c r="BG7" s="37"/>
      <c r="BH7" s="37"/>
      <c r="BI7" s="27" t="s">
        <v>102</v>
      </c>
      <c r="BJ7" s="27"/>
      <c r="BK7" s="27"/>
      <c r="BL7" s="27"/>
      <c r="BM7" s="27"/>
      <c r="BN7" s="27"/>
      <c r="BO7" s="27"/>
      <c r="BP7" s="27"/>
      <c r="BQ7" s="16"/>
      <c r="BR7" s="240"/>
      <c r="BS7" s="265"/>
      <c r="BT7" s="253"/>
      <c r="BU7" s="254"/>
      <c r="BV7" s="23"/>
    </row>
    <row r="8" spans="1:74" s="8" customFormat="1" ht="9" customHeight="1" thickBot="1">
      <c r="A8" s="280"/>
      <c r="B8" s="280"/>
      <c r="C8" s="280"/>
      <c r="D8" s="38"/>
      <c r="E8" s="3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6"/>
      <c r="V8" s="40"/>
      <c r="W8" s="36"/>
      <c r="X8" s="36"/>
      <c r="Y8" s="257"/>
      <c r="Z8" s="36"/>
      <c r="AA8" s="36"/>
      <c r="AB8" s="240"/>
      <c r="AC8" s="262"/>
      <c r="AD8" s="253"/>
      <c r="AE8" s="260"/>
      <c r="AF8" s="41"/>
      <c r="AG8" s="41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16"/>
      <c r="AS8" s="36"/>
      <c r="AT8" s="36"/>
      <c r="AU8" s="36"/>
      <c r="AV8" s="36"/>
      <c r="AW8" s="16"/>
      <c r="AX8" s="16"/>
      <c r="AY8" s="16"/>
      <c r="AZ8" s="16"/>
      <c r="BA8" s="36"/>
      <c r="BB8" s="16"/>
      <c r="BC8" s="36"/>
      <c r="BD8" s="258"/>
      <c r="BE8" s="37"/>
      <c r="BF8" s="37"/>
      <c r="BG8" s="37"/>
      <c r="BH8" s="37"/>
      <c r="BI8" s="27" t="s">
        <v>119</v>
      </c>
      <c r="BJ8" s="27"/>
      <c r="BK8" s="27"/>
      <c r="BL8" s="27"/>
      <c r="BM8" s="27"/>
      <c r="BN8" s="27"/>
      <c r="BO8" s="27"/>
      <c r="BP8" s="27"/>
      <c r="BQ8" s="16"/>
      <c r="BR8" s="240"/>
      <c r="BS8" s="265"/>
      <c r="BT8" s="253"/>
      <c r="BU8" s="254"/>
      <c r="BV8" s="43"/>
    </row>
    <row r="9" spans="1:74" ht="9" customHeight="1">
      <c r="A9" s="44" t="s">
        <v>123</v>
      </c>
      <c r="B9" s="45" t="s">
        <v>124</v>
      </c>
      <c r="C9" s="46" t="s">
        <v>125</v>
      </c>
      <c r="D9" s="47"/>
      <c r="E9" s="4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39"/>
      <c r="U9" s="256"/>
      <c r="V9" s="40"/>
      <c r="W9" s="48"/>
      <c r="X9" s="48"/>
      <c r="Y9" s="257"/>
      <c r="Z9" s="33"/>
      <c r="AA9" s="33"/>
      <c r="AB9" s="240"/>
      <c r="AC9" s="263"/>
      <c r="AD9" s="253"/>
      <c r="AE9" s="260"/>
      <c r="AF9" s="49"/>
      <c r="AG9" s="49"/>
      <c r="AH9" s="50"/>
      <c r="AI9" s="33"/>
      <c r="AJ9" s="33"/>
      <c r="AK9" s="33"/>
      <c r="AL9" s="33"/>
      <c r="AM9" s="33"/>
      <c r="AN9" s="33"/>
      <c r="AO9" s="33"/>
      <c r="AP9" s="33"/>
      <c r="AQ9" s="48"/>
      <c r="AR9" s="51"/>
      <c r="AS9" s="48"/>
      <c r="AT9" s="51"/>
      <c r="AU9" s="51"/>
      <c r="AV9" s="51"/>
      <c r="AW9" s="52"/>
      <c r="AX9" s="50"/>
      <c r="AY9" s="51"/>
      <c r="AZ9" s="52"/>
      <c r="BA9" s="51"/>
      <c r="BB9" s="51"/>
      <c r="BC9" s="51"/>
      <c r="BD9" s="258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2"/>
      <c r="BR9" s="240"/>
      <c r="BS9" s="266"/>
      <c r="BT9" s="253"/>
      <c r="BU9" s="254"/>
      <c r="BV9" s="54"/>
    </row>
    <row r="10" spans="1:74" ht="9" customHeight="1">
      <c r="A10" s="55"/>
      <c r="B10" s="56"/>
      <c r="C10" s="56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>
        <v>16</v>
      </c>
      <c r="T10" s="56">
        <v>17</v>
      </c>
      <c r="U10" s="56">
        <v>18</v>
      </c>
      <c r="V10" s="56">
        <v>19</v>
      </c>
      <c r="W10" s="56">
        <v>20</v>
      </c>
      <c r="X10" s="56">
        <v>21</v>
      </c>
      <c r="Y10" s="56">
        <v>22</v>
      </c>
      <c r="Z10" s="56">
        <v>23</v>
      </c>
      <c r="AA10" s="56">
        <v>24</v>
      </c>
      <c r="AB10" s="56">
        <v>25</v>
      </c>
      <c r="AC10" s="56"/>
      <c r="AD10" s="56">
        <v>26</v>
      </c>
      <c r="AE10" s="57">
        <v>27</v>
      </c>
      <c r="AF10" s="58" t="s">
        <v>126</v>
      </c>
      <c r="AG10" s="58">
        <v>28</v>
      </c>
      <c r="AH10" s="56">
        <v>29</v>
      </c>
      <c r="AI10" s="56">
        <v>30</v>
      </c>
      <c r="AJ10" s="56">
        <v>31</v>
      </c>
      <c r="AK10" s="56">
        <v>32</v>
      </c>
      <c r="AL10" s="56">
        <v>33</v>
      </c>
      <c r="AM10" s="56">
        <v>34</v>
      </c>
      <c r="AN10" s="56">
        <v>35</v>
      </c>
      <c r="AO10" s="56">
        <v>36</v>
      </c>
      <c r="AP10" s="56">
        <v>37</v>
      </c>
      <c r="AQ10" s="56">
        <v>38</v>
      </c>
      <c r="AR10" s="56">
        <v>39</v>
      </c>
      <c r="AS10" s="56">
        <v>40</v>
      </c>
      <c r="AT10" s="56">
        <v>41</v>
      </c>
      <c r="AU10" s="56">
        <v>42</v>
      </c>
      <c r="AV10" s="56">
        <v>43</v>
      </c>
      <c r="AW10" s="56">
        <v>44</v>
      </c>
      <c r="AX10" s="56">
        <v>45</v>
      </c>
      <c r="AY10" s="56">
        <v>46</v>
      </c>
      <c r="AZ10" s="56">
        <v>47</v>
      </c>
      <c r="BA10" s="56">
        <v>48</v>
      </c>
      <c r="BB10" s="56">
        <v>49</v>
      </c>
      <c r="BC10" s="56">
        <v>50</v>
      </c>
      <c r="BD10" s="56">
        <v>51</v>
      </c>
      <c r="BE10" s="56">
        <v>52</v>
      </c>
      <c r="BF10" s="56">
        <v>53</v>
      </c>
      <c r="BG10" s="56">
        <v>54</v>
      </c>
      <c r="BH10" s="56">
        <v>55</v>
      </c>
      <c r="BI10" s="56">
        <v>56</v>
      </c>
      <c r="BJ10" s="56">
        <v>57</v>
      </c>
      <c r="BK10" s="56">
        <v>58</v>
      </c>
      <c r="BL10" s="56">
        <v>59</v>
      </c>
      <c r="BM10" s="56">
        <v>60</v>
      </c>
      <c r="BN10" s="56">
        <v>61</v>
      </c>
      <c r="BO10" s="56">
        <v>62</v>
      </c>
      <c r="BP10" s="56">
        <v>63</v>
      </c>
      <c r="BQ10" s="56">
        <v>64</v>
      </c>
      <c r="BR10" s="56">
        <v>65</v>
      </c>
      <c r="BS10" s="56"/>
      <c r="BT10" s="56">
        <v>66</v>
      </c>
      <c r="BU10" s="56">
        <v>67</v>
      </c>
      <c r="BV10" s="57">
        <v>68</v>
      </c>
    </row>
    <row r="11" spans="1:74" s="66" customFormat="1" ht="10.5" customHeight="1">
      <c r="A11" s="239" t="s">
        <v>127</v>
      </c>
      <c r="B11" s="239"/>
      <c r="C11" s="59" t="s">
        <v>128</v>
      </c>
      <c r="D11" s="59">
        <f>SUM(Août!D44)</f>
        <v>0</v>
      </c>
      <c r="E11" s="64">
        <f>SUM(Août!E44)</f>
        <v>0</v>
      </c>
      <c r="F11" s="64">
        <f>SUM(Août!F44)</f>
        <v>0</v>
      </c>
      <c r="G11" s="64">
        <f>SUM(Août!G44)</f>
        <v>0</v>
      </c>
      <c r="H11" s="64">
        <f>SUM(Août!H44)</f>
        <v>0</v>
      </c>
      <c r="I11" s="64">
        <f>SUM(Août!I44)</f>
        <v>0</v>
      </c>
      <c r="J11" s="64">
        <f>SUM(Août!J44)</f>
        <v>0</v>
      </c>
      <c r="K11" s="64">
        <f>SUM(Août!K44)</f>
        <v>0</v>
      </c>
      <c r="L11" s="64">
        <f>SUM(Août!L44)</f>
        <v>0</v>
      </c>
      <c r="M11" s="64">
        <f>SUM(Août!M44)</f>
        <v>0</v>
      </c>
      <c r="N11" s="64">
        <f>SUM(Août!N44)</f>
        <v>0</v>
      </c>
      <c r="O11" s="64">
        <f>SUM(Août!O44)</f>
        <v>0</v>
      </c>
      <c r="P11" s="64">
        <f>SUM(Août!P44)</f>
        <v>0</v>
      </c>
      <c r="Q11" s="64">
        <f>SUM(Août!Q44)</f>
        <v>0</v>
      </c>
      <c r="R11" s="64">
        <f>SUM(Août!R44)</f>
        <v>0</v>
      </c>
      <c r="S11" s="64">
        <f>SUM(Août!S44)</f>
        <v>0</v>
      </c>
      <c r="T11" s="64">
        <f>SUM(Août!T44)</f>
        <v>0</v>
      </c>
      <c r="U11" s="64">
        <f>SUM(Août!U44)</f>
        <v>0</v>
      </c>
      <c r="V11" s="64">
        <f>SUM(Août!V44)</f>
        <v>0</v>
      </c>
      <c r="W11" s="64">
        <f>SUM(Août!W44)</f>
        <v>0</v>
      </c>
      <c r="X11" s="64">
        <f>SUM(Août!X44)</f>
        <v>0</v>
      </c>
      <c r="Y11" s="64">
        <f>SUM(Août!Y44)</f>
        <v>0</v>
      </c>
      <c r="Z11" s="64">
        <f>SUM(Août!Z44)</f>
        <v>0</v>
      </c>
      <c r="AA11" s="64">
        <f>SUM(Août!AA44)</f>
        <v>0</v>
      </c>
      <c r="AB11" s="64">
        <f>SUM(Août!AB44)</f>
        <v>0</v>
      </c>
      <c r="AC11" s="64">
        <f>SUM(Août!AC44)</f>
        <v>0</v>
      </c>
      <c r="AD11" s="64">
        <f>SUM(Août!AD44)</f>
        <v>0</v>
      </c>
      <c r="AE11" s="64">
        <f>SUM(Août!AE44)</f>
        <v>0</v>
      </c>
      <c r="AF11" s="61"/>
      <c r="AG11" s="61">
        <f>SUM(Août!AG44)</f>
        <v>0</v>
      </c>
      <c r="AH11" s="63">
        <f>SUM(Août!AH44)</f>
        <v>0</v>
      </c>
      <c r="AI11" s="63">
        <f>SUM(Août!AI44)</f>
        <v>0</v>
      </c>
      <c r="AJ11" s="63">
        <f>SUM(Août!AJ44)</f>
        <v>0</v>
      </c>
      <c r="AK11" s="63">
        <f>SUM(Août!AK44)</f>
        <v>0</v>
      </c>
      <c r="AL11" s="63">
        <f>SUM(Août!AL44)</f>
        <v>0</v>
      </c>
      <c r="AM11" s="63">
        <f>SUM(Août!AM44)</f>
        <v>0</v>
      </c>
      <c r="AN11" s="63">
        <f>SUM(Août!AN44)</f>
        <v>0</v>
      </c>
      <c r="AO11" s="63">
        <f>SUM(Août!AO44)</f>
        <v>0</v>
      </c>
      <c r="AP11" s="63">
        <f>SUM(Août!AP44)</f>
        <v>0</v>
      </c>
      <c r="AQ11" s="63">
        <f>SUM(Août!AQ44)</f>
        <v>0</v>
      </c>
      <c r="AR11" s="63">
        <f>SUM(Août!AR44)</f>
        <v>0</v>
      </c>
      <c r="AS11" s="63">
        <f>SUM(Août!AS44)</f>
        <v>0</v>
      </c>
      <c r="AT11" s="63">
        <f>SUM(Août!AT44)</f>
        <v>0</v>
      </c>
      <c r="AU11" s="63">
        <f>SUM(Août!AU44)</f>
        <v>0</v>
      </c>
      <c r="AV11" s="63">
        <f>SUM(Août!AV44)</f>
        <v>0</v>
      </c>
      <c r="AW11" s="63">
        <f>SUM(Août!AW44)</f>
        <v>0</v>
      </c>
      <c r="AX11" s="63">
        <f>SUM(Août!AX44)</f>
        <v>0</v>
      </c>
      <c r="AY11" s="63">
        <f>SUM(Août!AY44)</f>
        <v>0</v>
      </c>
      <c r="AZ11" s="63">
        <f>SUM(Août!AZ44)</f>
        <v>0</v>
      </c>
      <c r="BA11" s="63">
        <f>SUM(Août!BA44)</f>
        <v>0</v>
      </c>
      <c r="BB11" s="63">
        <f>SUM(Août!BB44)</f>
        <v>0</v>
      </c>
      <c r="BC11" s="63">
        <f>SUM(Août!BC44)</f>
        <v>0</v>
      </c>
      <c r="BD11" s="63">
        <f>SUM(Août!BD44)</f>
        <v>0</v>
      </c>
      <c r="BE11" s="63">
        <f>SUM(Août!BE44)</f>
        <v>0</v>
      </c>
      <c r="BF11" s="63">
        <f>SUM(Août!BF44)</f>
        <v>0</v>
      </c>
      <c r="BG11" s="63">
        <f>SUM(Août!BG44)</f>
        <v>0</v>
      </c>
      <c r="BH11" s="63">
        <f>SUM(Août!BH44)</f>
        <v>0</v>
      </c>
      <c r="BI11" s="63">
        <f>SUM(Août!BI44)</f>
        <v>0</v>
      </c>
      <c r="BJ11" s="63">
        <f>SUM(Août!BJ44)</f>
        <v>0</v>
      </c>
      <c r="BK11" s="63">
        <f>SUM(Août!BK44)</f>
        <v>0</v>
      </c>
      <c r="BL11" s="63">
        <f>SUM(Août!BL44)</f>
        <v>0</v>
      </c>
      <c r="BM11" s="63">
        <f>SUM(Août!BM44)</f>
        <v>0</v>
      </c>
      <c r="BN11" s="63">
        <f>SUM(Août!BN44)</f>
        <v>0</v>
      </c>
      <c r="BO11" s="63">
        <f>SUM(Août!BO44)</f>
        <v>0</v>
      </c>
      <c r="BP11" s="63">
        <f>SUM(Août!BP44)</f>
        <v>0</v>
      </c>
      <c r="BQ11" s="63">
        <f>SUM(Août!BQ44)</f>
        <v>0</v>
      </c>
      <c r="BR11" s="63">
        <f>SUM(Août!BR44)</f>
        <v>0</v>
      </c>
      <c r="BS11" s="63">
        <f>SUM(Août!BS44)</f>
        <v>0</v>
      </c>
      <c r="BT11" s="63">
        <f>SUM(Août!BT44)</f>
        <v>0</v>
      </c>
      <c r="BU11" s="64">
        <f>SUM(Août!BU44)</f>
        <v>0</v>
      </c>
      <c r="BV11" s="65">
        <f>SUM(Août!BV44)</f>
        <v>0</v>
      </c>
    </row>
    <row r="12" spans="1:74" s="77" customFormat="1" ht="10.5" customHeight="1">
      <c r="A12" s="67"/>
      <c r="B12" s="68"/>
      <c r="C12" s="69"/>
      <c r="D12" s="70" t="str">
        <f t="shared" ref="D12:D42" si="0">IF(SUM(E12:AA12)=0,"",SUM(E12:AA12))</f>
        <v/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 t="str">
        <f t="shared" ref="AF12:AF42" si="1">IF(B12=0,"",B12)</f>
        <v/>
      </c>
      <c r="AG12" s="74"/>
      <c r="AH12" s="75"/>
      <c r="AI12" s="75"/>
      <c r="AJ12" s="75"/>
      <c r="AK12" s="75"/>
      <c r="AL12" s="75"/>
      <c r="AM12" s="75"/>
      <c r="AN12" s="75"/>
      <c r="AO12" s="75"/>
      <c r="AP12" s="75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6">
        <f t="shared" ref="BV12:BV42" si="2">(SUM(AG12:BQ12))</f>
        <v>0</v>
      </c>
    </row>
    <row r="13" spans="1:74" s="83" customFormat="1" ht="10.5" customHeight="1">
      <c r="A13" s="67"/>
      <c r="B13" s="68"/>
      <c r="C13" s="68"/>
      <c r="D13" s="70" t="str">
        <f t="shared" si="0"/>
        <v/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73" t="str">
        <f t="shared" si="1"/>
        <v/>
      </c>
      <c r="AG13" s="80"/>
      <c r="AH13" s="81"/>
      <c r="AI13" s="81"/>
      <c r="AJ13" s="81"/>
      <c r="AK13" s="81"/>
      <c r="AL13" s="81"/>
      <c r="AM13" s="81"/>
      <c r="AN13" s="81"/>
      <c r="AO13" s="81"/>
      <c r="AP13" s="81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6">
        <f t="shared" si="2"/>
        <v>0</v>
      </c>
    </row>
    <row r="14" spans="1:74" s="77" customFormat="1" ht="10.5" customHeight="1">
      <c r="A14" s="67"/>
      <c r="B14" s="68"/>
      <c r="C14" s="68"/>
      <c r="D14" s="70" t="str">
        <f t="shared" si="0"/>
        <v/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73" t="str">
        <f t="shared" si="1"/>
        <v/>
      </c>
      <c r="AG14" s="80"/>
      <c r="AH14" s="81"/>
      <c r="AI14" s="81"/>
      <c r="AJ14" s="81"/>
      <c r="AK14" s="81"/>
      <c r="AL14" s="81"/>
      <c r="AM14" s="81"/>
      <c r="AN14" s="81"/>
      <c r="AO14" s="81"/>
      <c r="AP14" s="81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6">
        <f t="shared" si="2"/>
        <v>0</v>
      </c>
    </row>
    <row r="15" spans="1:74" s="83" customFormat="1" ht="10.5" customHeight="1">
      <c r="A15" s="67"/>
      <c r="B15" s="68"/>
      <c r="C15" s="68"/>
      <c r="D15" s="70" t="str">
        <f t="shared" si="0"/>
        <v/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73" t="str">
        <f t="shared" si="1"/>
        <v/>
      </c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6">
        <f t="shared" si="2"/>
        <v>0</v>
      </c>
    </row>
    <row r="16" spans="1:74" s="77" customFormat="1" ht="10.5" customHeight="1">
      <c r="A16" s="67"/>
      <c r="B16" s="68"/>
      <c r="C16" s="84"/>
      <c r="D16" s="70" t="str">
        <f t="shared" si="0"/>
        <v/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  <c r="AF16" s="73" t="str">
        <f t="shared" si="1"/>
        <v/>
      </c>
      <c r="AG16" s="80"/>
      <c r="AH16" s="81"/>
      <c r="AI16" s="81"/>
      <c r="AJ16" s="81"/>
      <c r="AK16" s="81"/>
      <c r="AL16" s="81"/>
      <c r="AM16" s="81"/>
      <c r="AN16" s="81"/>
      <c r="AO16" s="81"/>
      <c r="AP16" s="81"/>
      <c r="AQ16" s="78"/>
      <c r="AR16" s="78"/>
      <c r="AS16" s="78"/>
      <c r="AT16" s="78"/>
      <c r="AU16" s="78"/>
      <c r="AV16" s="78"/>
      <c r="AW16" s="78"/>
      <c r="AX16" s="85"/>
      <c r="AY16" s="85"/>
      <c r="AZ16" s="85"/>
      <c r="BA16" s="85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6">
        <f t="shared" si="2"/>
        <v>0</v>
      </c>
    </row>
    <row r="17" spans="1:83" s="83" customFormat="1" ht="10.5" customHeight="1">
      <c r="A17" s="67"/>
      <c r="B17" s="68"/>
      <c r="C17" s="69"/>
      <c r="D17" s="70" t="str">
        <f t="shared" si="0"/>
        <v/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73" t="str">
        <f t="shared" si="1"/>
        <v/>
      </c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78"/>
      <c r="AR17" s="78"/>
      <c r="AS17" s="78"/>
      <c r="AT17" s="78"/>
      <c r="AU17" s="78"/>
      <c r="AV17" s="78"/>
      <c r="AW17" s="78"/>
      <c r="AX17" s="85"/>
      <c r="AY17" s="85"/>
      <c r="AZ17" s="85"/>
      <c r="BA17" s="85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6">
        <f t="shared" si="2"/>
        <v>0</v>
      </c>
    </row>
    <row r="18" spans="1:83" s="92" customFormat="1" ht="10.5" customHeight="1">
      <c r="A18" s="86"/>
      <c r="B18" s="87"/>
      <c r="C18" s="69"/>
      <c r="D18" s="70" t="str">
        <f t="shared" si="0"/>
        <v/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154"/>
      <c r="AF18" s="89" t="str">
        <f t="shared" si="1"/>
        <v/>
      </c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76">
        <f t="shared" si="2"/>
        <v>0</v>
      </c>
    </row>
    <row r="19" spans="1:83" s="83" customFormat="1" ht="10.5" customHeight="1">
      <c r="A19" s="67"/>
      <c r="B19" s="68"/>
      <c r="C19" s="69"/>
      <c r="D19" s="70" t="str">
        <f t="shared" si="0"/>
        <v/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9"/>
      <c r="AF19" s="73" t="str">
        <f t="shared" si="1"/>
        <v/>
      </c>
      <c r="AG19" s="80"/>
      <c r="AH19" s="81"/>
      <c r="AI19" s="81"/>
      <c r="AJ19" s="81"/>
      <c r="AK19" s="81"/>
      <c r="AL19" s="81"/>
      <c r="AM19" s="81"/>
      <c r="AN19" s="81"/>
      <c r="AO19" s="81"/>
      <c r="AP19" s="81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6">
        <f t="shared" si="2"/>
        <v>0</v>
      </c>
    </row>
    <row r="20" spans="1:83" s="94" customFormat="1" ht="10.5" customHeight="1">
      <c r="A20" s="67"/>
      <c r="B20" s="68"/>
      <c r="C20" s="69"/>
      <c r="D20" s="70" t="str">
        <f t="shared" si="0"/>
        <v/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93"/>
      <c r="AF20" s="73" t="str">
        <f t="shared" si="1"/>
        <v/>
      </c>
      <c r="AG20" s="80"/>
      <c r="AH20" s="81"/>
      <c r="AI20" s="81"/>
      <c r="AJ20" s="81"/>
      <c r="AK20" s="81"/>
      <c r="AL20" s="81"/>
      <c r="AM20" s="81"/>
      <c r="AN20" s="81"/>
      <c r="AO20" s="81"/>
      <c r="AP20" s="81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6">
        <f t="shared" si="2"/>
        <v>0</v>
      </c>
    </row>
    <row r="21" spans="1:83" s="94" customFormat="1" ht="10.5" customHeight="1">
      <c r="A21" s="67"/>
      <c r="B21" s="68"/>
      <c r="C21" s="69"/>
      <c r="D21" s="70" t="str">
        <f t="shared" si="0"/>
        <v/>
      </c>
      <c r="E21" s="7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85"/>
      <c r="Y21" s="85"/>
      <c r="Z21" s="85"/>
      <c r="AA21" s="85"/>
      <c r="AB21" s="85"/>
      <c r="AC21" s="85"/>
      <c r="AD21" s="85"/>
      <c r="AE21" s="96"/>
      <c r="AF21" s="73" t="str">
        <f t="shared" si="1"/>
        <v/>
      </c>
      <c r="AG21" s="80"/>
      <c r="AH21" s="81"/>
      <c r="AI21" s="81"/>
      <c r="AJ21" s="81"/>
      <c r="AK21" s="81"/>
      <c r="AL21" s="81"/>
      <c r="AM21" s="81"/>
      <c r="AN21" s="81"/>
      <c r="AO21" s="81"/>
      <c r="AP21" s="81"/>
      <c r="AQ21" s="78"/>
      <c r="AR21" s="78"/>
      <c r="AS21" s="78"/>
      <c r="AT21" s="78"/>
      <c r="AU21" s="78"/>
      <c r="AV21" s="85"/>
      <c r="AW21" s="85"/>
      <c r="AX21" s="78"/>
      <c r="AY21" s="78"/>
      <c r="AZ21" s="78"/>
      <c r="BA21" s="78"/>
      <c r="BB21" s="78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78"/>
      <c r="BV21" s="76">
        <f t="shared" si="2"/>
        <v>0</v>
      </c>
    </row>
    <row r="22" spans="1:83" s="94" customFormat="1" ht="10.5" customHeight="1">
      <c r="A22" s="67"/>
      <c r="B22" s="68"/>
      <c r="C22" s="69"/>
      <c r="D22" s="70" t="str">
        <f t="shared" si="0"/>
        <v/>
      </c>
      <c r="E22" s="7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7"/>
      <c r="X22" s="97"/>
      <c r="Y22" s="97"/>
      <c r="Z22" s="85"/>
      <c r="AA22" s="85"/>
      <c r="AB22" s="85"/>
      <c r="AC22" s="85"/>
      <c r="AD22" s="85"/>
      <c r="AE22" s="96"/>
      <c r="AF22" s="73" t="str">
        <f t="shared" si="1"/>
        <v/>
      </c>
      <c r="AG22" s="80"/>
      <c r="AH22" s="81"/>
      <c r="AI22" s="81"/>
      <c r="AJ22" s="81"/>
      <c r="AK22" s="81"/>
      <c r="AL22" s="81"/>
      <c r="AM22" s="81"/>
      <c r="AN22" s="81"/>
      <c r="AO22" s="81"/>
      <c r="AP22" s="81"/>
      <c r="AQ22" s="78"/>
      <c r="AR22" s="78"/>
      <c r="AS22" s="78"/>
      <c r="AT22" s="78"/>
      <c r="AU22" s="78"/>
      <c r="AV22" s="85"/>
      <c r="AW22" s="85"/>
      <c r="AX22" s="85"/>
      <c r="AY22" s="85"/>
      <c r="AZ22" s="85"/>
      <c r="BA22" s="85"/>
      <c r="BB22" s="78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78"/>
      <c r="BV22" s="76">
        <f t="shared" si="2"/>
        <v>0</v>
      </c>
    </row>
    <row r="23" spans="1:83" s="94" customFormat="1" ht="10.5" customHeight="1">
      <c r="A23" s="67"/>
      <c r="B23" s="68"/>
      <c r="C23" s="69"/>
      <c r="D23" s="70" t="str">
        <f t="shared" si="0"/>
        <v/>
      </c>
      <c r="E23" s="78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96"/>
      <c r="AF23" s="73" t="str">
        <f t="shared" si="1"/>
        <v/>
      </c>
      <c r="AG23" s="80"/>
      <c r="AH23" s="81"/>
      <c r="AI23" s="81"/>
      <c r="AJ23" s="81"/>
      <c r="AK23" s="81"/>
      <c r="AL23" s="81"/>
      <c r="AM23" s="81"/>
      <c r="AN23" s="81"/>
      <c r="AO23" s="81"/>
      <c r="AP23" s="81"/>
      <c r="AQ23" s="78"/>
      <c r="AR23" s="78"/>
      <c r="AS23" s="78"/>
      <c r="AT23" s="78"/>
      <c r="AU23" s="78"/>
      <c r="AV23" s="85"/>
      <c r="AW23" s="85"/>
      <c r="AX23" s="85"/>
      <c r="AY23" s="85"/>
      <c r="AZ23" s="85"/>
      <c r="BA23" s="85"/>
      <c r="BB23" s="78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78"/>
      <c r="BV23" s="76">
        <f t="shared" si="2"/>
        <v>0</v>
      </c>
    </row>
    <row r="24" spans="1:83" s="94" customFormat="1" ht="10.5" customHeight="1">
      <c r="A24" s="67"/>
      <c r="B24" s="68"/>
      <c r="C24" s="69"/>
      <c r="D24" s="70" t="str">
        <f t="shared" si="0"/>
        <v/>
      </c>
      <c r="E24" s="7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96"/>
      <c r="AF24" s="73" t="str">
        <f t="shared" si="1"/>
        <v/>
      </c>
      <c r="AG24" s="80"/>
      <c r="AH24" s="81"/>
      <c r="AI24" s="81"/>
      <c r="AJ24" s="81"/>
      <c r="AK24" s="81"/>
      <c r="AL24" s="81"/>
      <c r="AM24" s="81"/>
      <c r="AN24" s="81"/>
      <c r="AO24" s="81"/>
      <c r="AP24" s="81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78"/>
      <c r="BV24" s="76">
        <f t="shared" si="2"/>
        <v>0</v>
      </c>
    </row>
    <row r="25" spans="1:83" s="94" customFormat="1" ht="10.5" customHeight="1">
      <c r="A25" s="67"/>
      <c r="B25" s="68"/>
      <c r="C25" s="69"/>
      <c r="D25" s="70" t="str">
        <f t="shared" si="0"/>
        <v/>
      </c>
      <c r="E25" s="7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96"/>
      <c r="AF25" s="73" t="str">
        <f t="shared" si="1"/>
        <v/>
      </c>
      <c r="AG25" s="80"/>
      <c r="AH25" s="81"/>
      <c r="AI25" s="81"/>
      <c r="AJ25" s="81"/>
      <c r="AK25" s="81"/>
      <c r="AL25" s="81"/>
      <c r="AM25" s="81"/>
      <c r="AN25" s="81"/>
      <c r="AO25" s="81"/>
      <c r="AP25" s="81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78"/>
      <c r="BV25" s="76">
        <f t="shared" si="2"/>
        <v>0</v>
      </c>
    </row>
    <row r="26" spans="1:83" s="94" customFormat="1" ht="10.5" customHeight="1">
      <c r="A26" s="67"/>
      <c r="B26" s="68"/>
      <c r="C26" s="69"/>
      <c r="D26" s="70" t="str">
        <f t="shared" si="0"/>
        <v/>
      </c>
      <c r="E26" s="7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96"/>
      <c r="AF26" s="73" t="str">
        <f t="shared" si="1"/>
        <v/>
      </c>
      <c r="AG26" s="80"/>
      <c r="AH26" s="81"/>
      <c r="AI26" s="81"/>
      <c r="AJ26" s="81"/>
      <c r="AK26" s="81"/>
      <c r="AL26" s="81"/>
      <c r="AM26" s="81"/>
      <c r="AN26" s="81"/>
      <c r="AO26" s="81"/>
      <c r="AP26" s="81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78"/>
      <c r="BV26" s="76">
        <f t="shared" si="2"/>
        <v>0</v>
      </c>
    </row>
    <row r="27" spans="1:83" s="94" customFormat="1" ht="10.5" customHeight="1">
      <c r="A27" s="67"/>
      <c r="B27" s="68"/>
      <c r="C27" s="69"/>
      <c r="D27" s="70" t="str">
        <f t="shared" si="0"/>
        <v/>
      </c>
      <c r="E27" s="7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96"/>
      <c r="AF27" s="73" t="str">
        <f t="shared" si="1"/>
        <v/>
      </c>
      <c r="AG27" s="80"/>
      <c r="AH27" s="81"/>
      <c r="AI27" s="81"/>
      <c r="AJ27" s="81"/>
      <c r="AK27" s="81"/>
      <c r="AL27" s="81"/>
      <c r="AM27" s="81"/>
      <c r="AN27" s="81"/>
      <c r="AO27" s="81"/>
      <c r="AP27" s="81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78"/>
      <c r="BV27" s="76">
        <f t="shared" si="2"/>
        <v>0</v>
      </c>
    </row>
    <row r="28" spans="1:83" s="94" customFormat="1" ht="10.5" customHeight="1">
      <c r="A28" s="67"/>
      <c r="B28" s="68"/>
      <c r="C28" s="69"/>
      <c r="D28" s="70" t="str">
        <f t="shared" si="0"/>
        <v/>
      </c>
      <c r="E28" s="7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96"/>
      <c r="AF28" s="73" t="str">
        <f t="shared" si="1"/>
        <v/>
      </c>
      <c r="AG28" s="80"/>
      <c r="AH28" s="81"/>
      <c r="AI28" s="81"/>
      <c r="AJ28" s="81"/>
      <c r="AK28" s="81"/>
      <c r="AL28" s="81"/>
      <c r="AM28" s="81"/>
      <c r="AN28" s="81"/>
      <c r="AO28" s="81"/>
      <c r="AP28" s="81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78"/>
      <c r="BV28" s="76">
        <f t="shared" si="2"/>
        <v>0</v>
      </c>
    </row>
    <row r="29" spans="1:83" s="94" customFormat="1" ht="10.5" customHeight="1">
      <c r="A29" s="67"/>
      <c r="B29" s="68"/>
      <c r="C29" s="69"/>
      <c r="D29" s="70" t="str">
        <f t="shared" si="0"/>
        <v/>
      </c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96"/>
      <c r="AF29" s="73" t="str">
        <f t="shared" si="1"/>
        <v/>
      </c>
      <c r="AG29" s="102"/>
      <c r="AH29" s="103"/>
      <c r="AI29" s="103"/>
      <c r="AJ29" s="103"/>
      <c r="AK29" s="103"/>
      <c r="AL29" s="103"/>
      <c r="AM29" s="103"/>
      <c r="AN29" s="103"/>
      <c r="AO29" s="103"/>
      <c r="AP29" s="103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0"/>
      <c r="BV29" s="76">
        <f t="shared" si="2"/>
        <v>0</v>
      </c>
    </row>
    <row r="30" spans="1:83" s="110" customFormat="1" ht="10.5" customHeight="1">
      <c r="A30" s="67"/>
      <c r="B30" s="68"/>
      <c r="C30" s="69"/>
      <c r="D30" s="70" t="str">
        <f t="shared" si="0"/>
        <v/>
      </c>
      <c r="E30" s="78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96"/>
      <c r="AF30" s="73" t="str">
        <f t="shared" si="1"/>
        <v/>
      </c>
      <c r="AG30" s="80"/>
      <c r="AH30" s="81"/>
      <c r="AI30" s="81"/>
      <c r="AJ30" s="81"/>
      <c r="AK30" s="81"/>
      <c r="AL30" s="81"/>
      <c r="AM30" s="81"/>
      <c r="AN30" s="81"/>
      <c r="AO30" s="81"/>
      <c r="AP30" s="81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78"/>
      <c r="BV30" s="76">
        <f t="shared" si="2"/>
        <v>0</v>
      </c>
      <c r="BW30" s="106"/>
      <c r="BX30" s="108"/>
      <c r="BY30" s="108"/>
      <c r="BZ30" s="108"/>
      <c r="CA30" s="108"/>
      <c r="CB30" s="108"/>
      <c r="CC30" s="108"/>
      <c r="CD30" s="108"/>
      <c r="CE30" s="108"/>
    </row>
    <row r="31" spans="1:83" s="110" customFormat="1" ht="10.5" customHeight="1">
      <c r="A31" s="67"/>
      <c r="B31" s="68"/>
      <c r="C31" s="69"/>
      <c r="D31" s="70" t="str">
        <f t="shared" si="0"/>
        <v/>
      </c>
      <c r="E31" s="78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12"/>
      <c r="W31" s="85"/>
      <c r="X31" s="85"/>
      <c r="Y31" s="85"/>
      <c r="Z31" s="85"/>
      <c r="AA31" s="85"/>
      <c r="AB31" s="85"/>
      <c r="AC31" s="85"/>
      <c r="AD31" s="85"/>
      <c r="AE31" s="96"/>
      <c r="AF31" s="73" t="str">
        <f t="shared" si="1"/>
        <v/>
      </c>
      <c r="AG31" s="80"/>
      <c r="AH31" s="81"/>
      <c r="AI31" s="81"/>
      <c r="AJ31" s="81"/>
      <c r="AK31" s="81"/>
      <c r="AL31" s="81"/>
      <c r="AM31" s="81"/>
      <c r="AN31" s="81"/>
      <c r="AO31" s="81"/>
      <c r="AP31" s="81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78"/>
      <c r="BV31" s="76">
        <f t="shared" si="2"/>
        <v>0</v>
      </c>
      <c r="BW31" s="106"/>
      <c r="BX31" s="108"/>
      <c r="BY31" s="108"/>
      <c r="BZ31" s="108"/>
      <c r="CA31" s="108"/>
      <c r="CB31" s="108"/>
      <c r="CC31" s="108"/>
      <c r="CD31" s="108"/>
      <c r="CE31" s="108"/>
    </row>
    <row r="32" spans="1:83" s="110" customFormat="1" ht="10.5" customHeight="1">
      <c r="A32" s="67"/>
      <c r="B32" s="68"/>
      <c r="C32" s="69"/>
      <c r="D32" s="70" t="str">
        <f t="shared" si="0"/>
        <v/>
      </c>
      <c r="E32" s="7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12"/>
      <c r="W32" s="85"/>
      <c r="X32" s="85"/>
      <c r="Y32" s="85"/>
      <c r="Z32" s="85"/>
      <c r="AA32" s="85"/>
      <c r="AB32" s="85"/>
      <c r="AC32" s="85"/>
      <c r="AD32" s="85"/>
      <c r="AE32" s="96"/>
      <c r="AF32" s="73" t="str">
        <f t="shared" si="1"/>
        <v/>
      </c>
      <c r="AG32" s="80"/>
      <c r="AH32" s="81"/>
      <c r="AI32" s="81"/>
      <c r="AJ32" s="81"/>
      <c r="AK32" s="81"/>
      <c r="AL32" s="81"/>
      <c r="AM32" s="81"/>
      <c r="AN32" s="81"/>
      <c r="AO32" s="81"/>
      <c r="AP32" s="81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78"/>
      <c r="BV32" s="76">
        <f t="shared" si="2"/>
        <v>0</v>
      </c>
      <c r="BW32" s="106"/>
      <c r="BX32" s="108"/>
      <c r="BY32" s="108"/>
      <c r="BZ32" s="108"/>
      <c r="CA32" s="108"/>
      <c r="CB32" s="108"/>
      <c r="CC32" s="108"/>
      <c r="CD32" s="108"/>
      <c r="CE32" s="108"/>
    </row>
    <row r="33" spans="1:83" s="110" customFormat="1" ht="10.5" customHeight="1">
      <c r="A33" s="67"/>
      <c r="B33" s="68"/>
      <c r="C33" s="69"/>
      <c r="D33" s="70" t="str">
        <f t="shared" si="0"/>
        <v/>
      </c>
      <c r="E33" s="78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96"/>
      <c r="AF33" s="73" t="str">
        <f t="shared" si="1"/>
        <v/>
      </c>
      <c r="AG33" s="80"/>
      <c r="AH33" s="81"/>
      <c r="AI33" s="81"/>
      <c r="AJ33" s="81"/>
      <c r="AK33" s="81"/>
      <c r="AL33" s="81"/>
      <c r="AM33" s="81"/>
      <c r="AN33" s="81"/>
      <c r="AO33" s="81"/>
      <c r="AP33" s="81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78"/>
      <c r="BV33" s="76">
        <f t="shared" si="2"/>
        <v>0</v>
      </c>
      <c r="BW33" s="106"/>
      <c r="BX33" s="108"/>
      <c r="BY33" s="108"/>
      <c r="BZ33" s="108"/>
      <c r="CA33" s="108"/>
      <c r="CB33" s="108"/>
      <c r="CC33" s="108"/>
      <c r="CD33" s="108"/>
      <c r="CE33" s="108"/>
    </row>
    <row r="34" spans="1:83" s="110" customFormat="1" ht="10.5" customHeight="1">
      <c r="A34" s="67"/>
      <c r="B34" s="68"/>
      <c r="C34" s="69"/>
      <c r="D34" s="70" t="str">
        <f t="shared" si="0"/>
        <v/>
      </c>
      <c r="E34" s="78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96"/>
      <c r="AF34" s="73" t="str">
        <f t="shared" si="1"/>
        <v/>
      </c>
      <c r="AG34" s="80"/>
      <c r="AH34" s="81"/>
      <c r="AI34" s="81"/>
      <c r="AJ34" s="81"/>
      <c r="AK34" s="81"/>
      <c r="AL34" s="81"/>
      <c r="AM34" s="81"/>
      <c r="AN34" s="81"/>
      <c r="AO34" s="81"/>
      <c r="AP34" s="81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78"/>
      <c r="BV34" s="76">
        <f t="shared" si="2"/>
        <v>0</v>
      </c>
      <c r="BW34" s="106"/>
      <c r="BX34" s="108"/>
      <c r="BY34" s="108"/>
      <c r="BZ34" s="108"/>
      <c r="CA34" s="108"/>
      <c r="CB34" s="108"/>
      <c r="CC34" s="108"/>
      <c r="CD34" s="108"/>
      <c r="CE34" s="108"/>
    </row>
    <row r="35" spans="1:83" s="110" customFormat="1" ht="10.5" customHeight="1">
      <c r="A35" s="67"/>
      <c r="B35" s="68"/>
      <c r="C35" s="69"/>
      <c r="D35" s="70" t="str">
        <f t="shared" si="0"/>
        <v/>
      </c>
      <c r="E35" s="78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96"/>
      <c r="AF35" s="73" t="str">
        <f t="shared" si="1"/>
        <v/>
      </c>
      <c r="AG35" s="80"/>
      <c r="AH35" s="81"/>
      <c r="AI35" s="81"/>
      <c r="AJ35" s="81"/>
      <c r="AK35" s="81"/>
      <c r="AL35" s="81"/>
      <c r="AM35" s="81"/>
      <c r="AN35" s="81"/>
      <c r="AO35" s="81"/>
      <c r="AP35" s="81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78"/>
      <c r="BV35" s="76">
        <f t="shared" si="2"/>
        <v>0</v>
      </c>
      <c r="BW35" s="106"/>
      <c r="BX35" s="108"/>
      <c r="BY35" s="108"/>
      <c r="BZ35" s="108"/>
      <c r="CA35" s="108"/>
      <c r="CB35" s="108"/>
      <c r="CC35" s="108"/>
      <c r="CD35" s="108"/>
      <c r="CE35" s="108"/>
    </row>
    <row r="36" spans="1:83" s="110" customFormat="1" ht="10.5" customHeight="1">
      <c r="A36" s="67"/>
      <c r="B36" s="68"/>
      <c r="C36" s="69"/>
      <c r="D36" s="70" t="str">
        <f t="shared" si="0"/>
        <v/>
      </c>
      <c r="E36" s="78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96"/>
      <c r="AF36" s="73" t="str">
        <f t="shared" si="1"/>
        <v/>
      </c>
      <c r="AG36" s="80"/>
      <c r="AH36" s="81"/>
      <c r="AI36" s="81"/>
      <c r="AJ36" s="81"/>
      <c r="AK36" s="81"/>
      <c r="AL36" s="81"/>
      <c r="AM36" s="81"/>
      <c r="AN36" s="81"/>
      <c r="AO36" s="81"/>
      <c r="AP36" s="81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78"/>
      <c r="BV36" s="76">
        <f t="shared" si="2"/>
        <v>0</v>
      </c>
      <c r="BW36" s="106"/>
      <c r="BX36" s="108"/>
      <c r="BY36" s="108"/>
      <c r="BZ36" s="108"/>
      <c r="CA36" s="108"/>
      <c r="CB36" s="108"/>
      <c r="CC36" s="108"/>
      <c r="CD36" s="108"/>
      <c r="CE36" s="108"/>
    </row>
    <row r="37" spans="1:83" s="110" customFormat="1" ht="10.5" customHeight="1">
      <c r="A37" s="67"/>
      <c r="B37" s="68"/>
      <c r="C37" s="69"/>
      <c r="D37" s="70" t="str">
        <f t="shared" si="0"/>
        <v/>
      </c>
      <c r="E37" s="78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116"/>
      <c r="AC37" s="116"/>
      <c r="AD37" s="85"/>
      <c r="AE37" s="96"/>
      <c r="AF37" s="73" t="str">
        <f t="shared" si="1"/>
        <v/>
      </c>
      <c r="AG37" s="80"/>
      <c r="AH37" s="81"/>
      <c r="AI37" s="81"/>
      <c r="AJ37" s="81"/>
      <c r="AK37" s="81"/>
      <c r="AL37" s="81"/>
      <c r="AM37" s="81"/>
      <c r="AN37" s="81"/>
      <c r="AO37" s="81"/>
      <c r="AP37" s="81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78"/>
      <c r="BV37" s="76">
        <f t="shared" si="2"/>
        <v>0</v>
      </c>
      <c r="BW37" s="106"/>
      <c r="BX37" s="108"/>
      <c r="BY37" s="108"/>
      <c r="BZ37" s="108"/>
      <c r="CA37" s="108"/>
      <c r="CB37" s="108"/>
      <c r="CC37" s="108"/>
      <c r="CD37" s="108"/>
      <c r="CE37" s="108"/>
    </row>
    <row r="38" spans="1:83" s="110" customFormat="1" ht="10.5" customHeight="1">
      <c r="A38" s="67"/>
      <c r="B38" s="68"/>
      <c r="C38" s="69"/>
      <c r="D38" s="70" t="str">
        <f t="shared" si="0"/>
        <v/>
      </c>
      <c r="E38" s="78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117"/>
      <c r="W38" s="85"/>
      <c r="X38" s="85"/>
      <c r="Y38" s="85"/>
      <c r="Z38" s="85"/>
      <c r="AA38" s="85"/>
      <c r="AB38" s="85"/>
      <c r="AC38" s="85"/>
      <c r="AD38" s="85"/>
      <c r="AE38" s="96"/>
      <c r="AF38" s="73" t="str">
        <f t="shared" si="1"/>
        <v/>
      </c>
      <c r="AG38" s="80"/>
      <c r="AH38" s="81"/>
      <c r="AI38" s="81"/>
      <c r="AJ38" s="81"/>
      <c r="AK38" s="81"/>
      <c r="AL38" s="81"/>
      <c r="AM38" s="81"/>
      <c r="AN38" s="81"/>
      <c r="AO38" s="81"/>
      <c r="AP38" s="81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78"/>
      <c r="BV38" s="76">
        <f t="shared" si="2"/>
        <v>0</v>
      </c>
      <c r="BW38" s="106"/>
      <c r="BX38" s="108"/>
      <c r="BY38" s="108"/>
      <c r="BZ38" s="108"/>
      <c r="CA38" s="108"/>
      <c r="CB38" s="108"/>
      <c r="CC38" s="108"/>
      <c r="CD38" s="108"/>
      <c r="CE38" s="108"/>
    </row>
    <row r="39" spans="1:83" s="110" customFormat="1" ht="10.5" customHeight="1">
      <c r="A39" s="67"/>
      <c r="B39" s="68"/>
      <c r="C39" s="69"/>
      <c r="D39" s="70" t="str">
        <f t="shared" si="0"/>
        <v/>
      </c>
      <c r="E39" s="78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96"/>
      <c r="AF39" s="73" t="str">
        <f t="shared" si="1"/>
        <v/>
      </c>
      <c r="AG39" s="80"/>
      <c r="AH39" s="81"/>
      <c r="AI39" s="81"/>
      <c r="AJ39" s="81"/>
      <c r="AK39" s="81"/>
      <c r="AL39" s="81"/>
      <c r="AM39" s="81"/>
      <c r="AN39" s="81"/>
      <c r="AO39" s="81"/>
      <c r="AP39" s="81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78"/>
      <c r="BV39" s="76">
        <f t="shared" si="2"/>
        <v>0</v>
      </c>
      <c r="BW39" s="106"/>
      <c r="BX39" s="108"/>
      <c r="BY39" s="108"/>
      <c r="BZ39" s="108"/>
      <c r="CA39" s="108"/>
      <c r="CB39" s="108"/>
      <c r="CC39" s="108"/>
      <c r="CD39" s="108"/>
      <c r="CE39" s="108"/>
    </row>
    <row r="40" spans="1:83" s="110" customFormat="1" ht="10.5" customHeight="1">
      <c r="A40" s="67"/>
      <c r="B40" s="68"/>
      <c r="C40" s="69"/>
      <c r="D40" s="70" t="str">
        <f t="shared" si="0"/>
        <v/>
      </c>
      <c r="E40" s="78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96"/>
      <c r="AF40" s="73" t="str">
        <f t="shared" si="1"/>
        <v/>
      </c>
      <c r="AG40" s="80"/>
      <c r="AH40" s="81"/>
      <c r="AI40" s="81"/>
      <c r="AJ40" s="81"/>
      <c r="AK40" s="81"/>
      <c r="AL40" s="81"/>
      <c r="AM40" s="81"/>
      <c r="AN40" s="81"/>
      <c r="AO40" s="81"/>
      <c r="AP40" s="81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118"/>
      <c r="BP40" s="85"/>
      <c r="BQ40" s="85"/>
      <c r="BR40" s="85"/>
      <c r="BS40" s="85"/>
      <c r="BT40" s="85"/>
      <c r="BU40" s="78"/>
      <c r="BV40" s="76">
        <f t="shared" si="2"/>
        <v>0</v>
      </c>
      <c r="BW40" s="106"/>
      <c r="BX40" s="108"/>
      <c r="BY40" s="108"/>
      <c r="BZ40" s="108"/>
      <c r="CA40" s="108"/>
      <c r="CB40" s="108"/>
      <c r="CC40" s="108"/>
      <c r="CD40" s="108"/>
      <c r="CE40" s="108"/>
    </row>
    <row r="41" spans="1:83" s="110" customFormat="1" ht="10.5" customHeight="1">
      <c r="A41" s="67"/>
      <c r="B41" s="68"/>
      <c r="C41" s="69"/>
      <c r="D41" s="70" t="str">
        <f t="shared" si="0"/>
        <v/>
      </c>
      <c r="E41" s="78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96"/>
      <c r="AF41" s="73" t="str">
        <f t="shared" si="1"/>
        <v/>
      </c>
      <c r="AG41" s="80"/>
      <c r="AH41" s="81"/>
      <c r="AI41" s="81"/>
      <c r="AJ41" s="81"/>
      <c r="AK41" s="81"/>
      <c r="AL41" s="81"/>
      <c r="AM41" s="81"/>
      <c r="AN41" s="81"/>
      <c r="AO41" s="81"/>
      <c r="AP41" s="81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119"/>
      <c r="BP41" s="85"/>
      <c r="BQ41" s="85"/>
      <c r="BR41" s="85"/>
      <c r="BS41" s="85"/>
      <c r="BT41" s="85"/>
      <c r="BU41" s="78"/>
      <c r="BV41" s="76">
        <f t="shared" si="2"/>
        <v>0</v>
      </c>
      <c r="BW41" s="106"/>
      <c r="BX41" s="108"/>
      <c r="BY41" s="108"/>
      <c r="BZ41" s="108"/>
      <c r="CA41" s="108"/>
      <c r="CB41" s="108"/>
      <c r="CC41" s="108"/>
      <c r="CD41" s="108"/>
      <c r="CE41" s="108"/>
    </row>
    <row r="42" spans="1:83" s="114" customFormat="1" ht="10.5" customHeight="1">
      <c r="A42" s="120"/>
      <c r="B42" s="121"/>
      <c r="C42" s="122"/>
      <c r="D42" s="70" t="str">
        <f t="shared" si="0"/>
        <v/>
      </c>
      <c r="E42" s="78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4"/>
      <c r="AF42" s="125" t="str">
        <f t="shared" si="1"/>
        <v/>
      </c>
      <c r="AG42" s="102"/>
      <c r="AH42" s="81"/>
      <c r="AI42" s="103"/>
      <c r="AJ42" s="103"/>
      <c r="AK42" s="103"/>
      <c r="AL42" s="103"/>
      <c r="AM42" s="103"/>
      <c r="AN42" s="103"/>
      <c r="AO42" s="103"/>
      <c r="AP42" s="10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78"/>
      <c r="BV42" s="76">
        <f t="shared" si="2"/>
        <v>0</v>
      </c>
      <c r="BW42" s="106"/>
      <c r="BX42" s="108"/>
      <c r="BY42" s="108"/>
      <c r="BZ42" s="108"/>
      <c r="CA42" s="108"/>
      <c r="CB42" s="108"/>
      <c r="CC42" s="108"/>
      <c r="CD42" s="108"/>
      <c r="CE42" s="108"/>
    </row>
    <row r="43" spans="1:83" s="134" customFormat="1" ht="9.75" thickBot="1">
      <c r="A43" s="127"/>
      <c r="B43" s="127"/>
      <c r="C43" s="128" t="s">
        <v>129</v>
      </c>
      <c r="D43" s="156">
        <f t="shared" ref="D43:AE43" si="3">SUM(D12:D42)</f>
        <v>0</v>
      </c>
      <c r="E43" s="129">
        <f t="shared" si="3"/>
        <v>0</v>
      </c>
      <c r="F43" s="129">
        <f t="shared" si="3"/>
        <v>0</v>
      </c>
      <c r="G43" s="129">
        <f t="shared" si="3"/>
        <v>0</v>
      </c>
      <c r="H43" s="129">
        <f t="shared" si="3"/>
        <v>0</v>
      </c>
      <c r="I43" s="129">
        <f t="shared" si="3"/>
        <v>0</v>
      </c>
      <c r="J43" s="129">
        <f t="shared" si="3"/>
        <v>0</v>
      </c>
      <c r="K43" s="129">
        <f t="shared" si="3"/>
        <v>0</v>
      </c>
      <c r="L43" s="129">
        <f t="shared" si="3"/>
        <v>0</v>
      </c>
      <c r="M43" s="129">
        <f t="shared" si="3"/>
        <v>0</v>
      </c>
      <c r="N43" s="129">
        <f t="shared" si="3"/>
        <v>0</v>
      </c>
      <c r="O43" s="129">
        <f t="shared" si="3"/>
        <v>0</v>
      </c>
      <c r="P43" s="129">
        <f t="shared" si="3"/>
        <v>0</v>
      </c>
      <c r="Q43" s="129">
        <f t="shared" si="3"/>
        <v>0</v>
      </c>
      <c r="R43" s="129">
        <f t="shared" si="3"/>
        <v>0</v>
      </c>
      <c r="S43" s="129">
        <f t="shared" si="3"/>
        <v>0</v>
      </c>
      <c r="T43" s="129">
        <f t="shared" si="3"/>
        <v>0</v>
      </c>
      <c r="U43" s="129">
        <f t="shared" si="3"/>
        <v>0</v>
      </c>
      <c r="V43" s="129">
        <f t="shared" si="3"/>
        <v>0</v>
      </c>
      <c r="W43" s="129">
        <f t="shared" si="3"/>
        <v>0</v>
      </c>
      <c r="X43" s="129">
        <f t="shared" si="3"/>
        <v>0</v>
      </c>
      <c r="Y43" s="129">
        <f t="shared" si="3"/>
        <v>0</v>
      </c>
      <c r="Z43" s="129">
        <f t="shared" si="3"/>
        <v>0</v>
      </c>
      <c r="AA43" s="129">
        <f t="shared" si="3"/>
        <v>0</v>
      </c>
      <c r="AB43" s="129">
        <f t="shared" si="3"/>
        <v>0</v>
      </c>
      <c r="AC43" s="129">
        <f t="shared" si="3"/>
        <v>0</v>
      </c>
      <c r="AD43" s="129">
        <f t="shared" si="3"/>
        <v>0</v>
      </c>
      <c r="AE43" s="130">
        <f t="shared" si="3"/>
        <v>0</v>
      </c>
      <c r="AF43" s="131"/>
      <c r="AG43" s="131">
        <f t="shared" ref="AG43:BV43" si="4">SUM(AG12:AG42)</f>
        <v>0</v>
      </c>
      <c r="AH43" s="132">
        <f t="shared" si="4"/>
        <v>0</v>
      </c>
      <c r="AI43" s="132">
        <f t="shared" si="4"/>
        <v>0</v>
      </c>
      <c r="AJ43" s="132">
        <f t="shared" si="4"/>
        <v>0</v>
      </c>
      <c r="AK43" s="132">
        <f t="shared" si="4"/>
        <v>0</v>
      </c>
      <c r="AL43" s="131">
        <f t="shared" si="4"/>
        <v>0</v>
      </c>
      <c r="AM43" s="131">
        <f t="shared" si="4"/>
        <v>0</v>
      </c>
      <c r="AN43" s="131">
        <f t="shared" si="4"/>
        <v>0</v>
      </c>
      <c r="AO43" s="131">
        <f t="shared" si="4"/>
        <v>0</v>
      </c>
      <c r="AP43" s="131">
        <f t="shared" si="4"/>
        <v>0</v>
      </c>
      <c r="AQ43" s="132">
        <f t="shared" si="4"/>
        <v>0</v>
      </c>
      <c r="AR43" s="132">
        <f t="shared" si="4"/>
        <v>0</v>
      </c>
      <c r="AS43" s="132">
        <f t="shared" si="4"/>
        <v>0</v>
      </c>
      <c r="AT43" s="132">
        <f t="shared" si="4"/>
        <v>0</v>
      </c>
      <c r="AU43" s="132">
        <f t="shared" si="4"/>
        <v>0</v>
      </c>
      <c r="AV43" s="132">
        <f t="shared" si="4"/>
        <v>0</v>
      </c>
      <c r="AW43" s="132">
        <f t="shared" si="4"/>
        <v>0</v>
      </c>
      <c r="AX43" s="132">
        <f t="shared" si="4"/>
        <v>0</v>
      </c>
      <c r="AY43" s="132">
        <f t="shared" si="4"/>
        <v>0</v>
      </c>
      <c r="AZ43" s="132">
        <f t="shared" si="4"/>
        <v>0</v>
      </c>
      <c r="BA43" s="132">
        <f t="shared" si="4"/>
        <v>0</v>
      </c>
      <c r="BB43" s="132">
        <f t="shared" si="4"/>
        <v>0</v>
      </c>
      <c r="BC43" s="132">
        <f t="shared" si="4"/>
        <v>0</v>
      </c>
      <c r="BD43" s="132">
        <f t="shared" si="4"/>
        <v>0</v>
      </c>
      <c r="BE43" s="132">
        <f t="shared" si="4"/>
        <v>0</v>
      </c>
      <c r="BF43" s="132">
        <f t="shared" si="4"/>
        <v>0</v>
      </c>
      <c r="BG43" s="132">
        <f t="shared" si="4"/>
        <v>0</v>
      </c>
      <c r="BH43" s="132">
        <f t="shared" si="4"/>
        <v>0</v>
      </c>
      <c r="BI43" s="132">
        <f t="shared" si="4"/>
        <v>0</v>
      </c>
      <c r="BJ43" s="132">
        <f t="shared" si="4"/>
        <v>0</v>
      </c>
      <c r="BK43" s="132">
        <f t="shared" si="4"/>
        <v>0</v>
      </c>
      <c r="BL43" s="132">
        <f t="shared" si="4"/>
        <v>0</v>
      </c>
      <c r="BM43" s="132">
        <f t="shared" si="4"/>
        <v>0</v>
      </c>
      <c r="BN43" s="132">
        <f t="shared" si="4"/>
        <v>0</v>
      </c>
      <c r="BO43" s="132">
        <f t="shared" si="4"/>
        <v>0</v>
      </c>
      <c r="BP43" s="132">
        <f t="shared" si="4"/>
        <v>0</v>
      </c>
      <c r="BQ43" s="132">
        <f t="shared" si="4"/>
        <v>0</v>
      </c>
      <c r="BR43" s="132">
        <f t="shared" si="4"/>
        <v>0</v>
      </c>
      <c r="BS43" s="132">
        <f t="shared" si="4"/>
        <v>0</v>
      </c>
      <c r="BT43" s="132">
        <f t="shared" si="4"/>
        <v>0</v>
      </c>
      <c r="BU43" s="132">
        <f t="shared" si="4"/>
        <v>0</v>
      </c>
      <c r="BV43" s="133">
        <f t="shared" si="4"/>
        <v>0</v>
      </c>
    </row>
    <row r="44" spans="1:83" s="134" customFormat="1" ht="9.75" thickBot="1">
      <c r="A44" s="136"/>
      <c r="B44" s="136"/>
      <c r="C44" s="137" t="s">
        <v>130</v>
      </c>
      <c r="D44" s="138">
        <f t="shared" ref="D44:AE44" si="5">D11+D43</f>
        <v>0</v>
      </c>
      <c r="E44" s="139">
        <f t="shared" si="5"/>
        <v>0</v>
      </c>
      <c r="F44" s="140">
        <f t="shared" si="5"/>
        <v>0</v>
      </c>
      <c r="G44" s="140">
        <f t="shared" si="5"/>
        <v>0</v>
      </c>
      <c r="H44" s="140">
        <f t="shared" si="5"/>
        <v>0</v>
      </c>
      <c r="I44" s="140">
        <f t="shared" si="5"/>
        <v>0</v>
      </c>
      <c r="J44" s="140">
        <f t="shared" si="5"/>
        <v>0</v>
      </c>
      <c r="K44" s="140">
        <f t="shared" si="5"/>
        <v>0</v>
      </c>
      <c r="L44" s="140">
        <f t="shared" si="5"/>
        <v>0</v>
      </c>
      <c r="M44" s="140">
        <f t="shared" si="5"/>
        <v>0</v>
      </c>
      <c r="N44" s="140">
        <f t="shared" si="5"/>
        <v>0</v>
      </c>
      <c r="O44" s="140">
        <f t="shared" si="5"/>
        <v>0</v>
      </c>
      <c r="P44" s="140">
        <f t="shared" si="5"/>
        <v>0</v>
      </c>
      <c r="Q44" s="140">
        <f t="shared" si="5"/>
        <v>0</v>
      </c>
      <c r="R44" s="140">
        <f t="shared" si="5"/>
        <v>0</v>
      </c>
      <c r="S44" s="140">
        <f t="shared" si="5"/>
        <v>0</v>
      </c>
      <c r="T44" s="140">
        <f t="shared" si="5"/>
        <v>0</v>
      </c>
      <c r="U44" s="140">
        <f t="shared" si="5"/>
        <v>0</v>
      </c>
      <c r="V44" s="140">
        <f t="shared" si="5"/>
        <v>0</v>
      </c>
      <c r="W44" s="140">
        <f t="shared" si="5"/>
        <v>0</v>
      </c>
      <c r="X44" s="140">
        <f t="shared" si="5"/>
        <v>0</v>
      </c>
      <c r="Y44" s="140">
        <f t="shared" si="5"/>
        <v>0</v>
      </c>
      <c r="Z44" s="140">
        <f t="shared" si="5"/>
        <v>0</v>
      </c>
      <c r="AA44" s="140">
        <f t="shared" si="5"/>
        <v>0</v>
      </c>
      <c r="AB44" s="140">
        <f t="shared" si="5"/>
        <v>0</v>
      </c>
      <c r="AC44" s="140">
        <f t="shared" si="5"/>
        <v>0</v>
      </c>
      <c r="AD44" s="140">
        <f t="shared" si="5"/>
        <v>0</v>
      </c>
      <c r="AE44" s="140">
        <f t="shared" si="5"/>
        <v>0</v>
      </c>
      <c r="AF44" s="142"/>
      <c r="AG44" s="142">
        <f>SUM(AG11+AG43)</f>
        <v>0</v>
      </c>
      <c r="AH44" s="143">
        <f t="shared" ref="AH44:BR44" si="6">AH11+AH43</f>
        <v>0</v>
      </c>
      <c r="AI44" s="143">
        <f t="shared" si="6"/>
        <v>0</v>
      </c>
      <c r="AJ44" s="143">
        <f t="shared" si="6"/>
        <v>0</v>
      </c>
      <c r="AK44" s="143">
        <f t="shared" si="6"/>
        <v>0</v>
      </c>
      <c r="AL44" s="143">
        <f t="shared" si="6"/>
        <v>0</v>
      </c>
      <c r="AM44" s="143">
        <f t="shared" si="6"/>
        <v>0</v>
      </c>
      <c r="AN44" s="143">
        <f t="shared" si="6"/>
        <v>0</v>
      </c>
      <c r="AO44" s="143">
        <f t="shared" si="6"/>
        <v>0</v>
      </c>
      <c r="AP44" s="143">
        <f t="shared" si="6"/>
        <v>0</v>
      </c>
      <c r="AQ44" s="143">
        <f t="shared" si="6"/>
        <v>0</v>
      </c>
      <c r="AR44" s="143">
        <f t="shared" si="6"/>
        <v>0</v>
      </c>
      <c r="AS44" s="143">
        <f t="shared" si="6"/>
        <v>0</v>
      </c>
      <c r="AT44" s="143">
        <f t="shared" si="6"/>
        <v>0</v>
      </c>
      <c r="AU44" s="143">
        <f t="shared" si="6"/>
        <v>0</v>
      </c>
      <c r="AV44" s="143">
        <f t="shared" si="6"/>
        <v>0</v>
      </c>
      <c r="AW44" s="143">
        <f t="shared" si="6"/>
        <v>0</v>
      </c>
      <c r="AX44" s="143">
        <f t="shared" si="6"/>
        <v>0</v>
      </c>
      <c r="AY44" s="143">
        <f t="shared" si="6"/>
        <v>0</v>
      </c>
      <c r="AZ44" s="143">
        <f t="shared" si="6"/>
        <v>0</v>
      </c>
      <c r="BA44" s="143">
        <f t="shared" si="6"/>
        <v>0</v>
      </c>
      <c r="BB44" s="143">
        <f t="shared" si="6"/>
        <v>0</v>
      </c>
      <c r="BC44" s="143">
        <f t="shared" si="6"/>
        <v>0</v>
      </c>
      <c r="BD44" s="143">
        <f t="shared" si="6"/>
        <v>0</v>
      </c>
      <c r="BE44" s="143">
        <f t="shared" si="6"/>
        <v>0</v>
      </c>
      <c r="BF44" s="143">
        <f t="shared" si="6"/>
        <v>0</v>
      </c>
      <c r="BG44" s="143">
        <f t="shared" si="6"/>
        <v>0</v>
      </c>
      <c r="BH44" s="143">
        <f t="shared" si="6"/>
        <v>0</v>
      </c>
      <c r="BI44" s="143">
        <f t="shared" si="6"/>
        <v>0</v>
      </c>
      <c r="BJ44" s="143">
        <f t="shared" si="6"/>
        <v>0</v>
      </c>
      <c r="BK44" s="143">
        <f t="shared" si="6"/>
        <v>0</v>
      </c>
      <c r="BL44" s="143">
        <f t="shared" si="6"/>
        <v>0</v>
      </c>
      <c r="BM44" s="143">
        <f t="shared" si="6"/>
        <v>0</v>
      </c>
      <c r="BN44" s="143">
        <f t="shared" si="6"/>
        <v>0</v>
      </c>
      <c r="BO44" s="143">
        <f t="shared" si="6"/>
        <v>0</v>
      </c>
      <c r="BP44" s="143">
        <f t="shared" si="6"/>
        <v>0</v>
      </c>
      <c r="BQ44" s="143">
        <f t="shared" si="6"/>
        <v>0</v>
      </c>
      <c r="BR44" s="143">
        <f t="shared" si="6"/>
        <v>0</v>
      </c>
      <c r="BS44" s="143">
        <f>BS11+BS43</f>
        <v>0</v>
      </c>
      <c r="BT44" s="143">
        <f>BT11+BT43</f>
        <v>0</v>
      </c>
      <c r="BU44" s="143">
        <f>BU11+BU43</f>
        <v>0</v>
      </c>
      <c r="BV44" s="144">
        <f>BV11+BV43</f>
        <v>0</v>
      </c>
    </row>
    <row r="45" spans="1:83" ht="13.5" thickBot="1">
      <c r="AF45" s="1" t="str">
        <f t="shared" ref="AF45" si="7">IF(B45=0,"",B45)</f>
        <v/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V45" s="1" t="str">
        <f t="shared" ref="BV45" si="8">IF(AR45=0,"",AR45)</f>
        <v/>
      </c>
    </row>
    <row r="46" spans="1:83" s="94" customFormat="1" ht="10.5" customHeight="1" thickBot="1">
      <c r="C46" s="270" t="s">
        <v>131</v>
      </c>
      <c r="D46" s="270"/>
      <c r="E46" s="244">
        <f>D44</f>
        <v>0</v>
      </c>
      <c r="F46" s="244"/>
      <c r="G46" s="148"/>
      <c r="H46" s="245" t="s">
        <v>132</v>
      </c>
      <c r="I46" s="245"/>
      <c r="J46" s="246">
        <f>SUM(AE44)-BU44</f>
        <v>0</v>
      </c>
      <c r="K46" s="246"/>
      <c r="L46" s="148"/>
      <c r="M46" s="148"/>
      <c r="N46" s="148"/>
      <c r="O46" s="148"/>
      <c r="P46" s="148"/>
      <c r="AB46" s="213" t="b">
        <f>EXACT(BR44,AB44)</f>
        <v>1</v>
      </c>
      <c r="BN46" s="134"/>
      <c r="BR46" s="213" t="b">
        <f>EXACT(AB44,BR44)</f>
        <v>1</v>
      </c>
    </row>
    <row r="47" spans="1:83" s="94" customFormat="1" ht="10.5" customHeight="1" thickBot="1">
      <c r="C47" s="228" t="s">
        <v>240</v>
      </c>
      <c r="D47" s="228"/>
      <c r="E47" s="232">
        <f>SUM(Janvier!AE11)</f>
        <v>0</v>
      </c>
      <c r="F47" s="232"/>
      <c r="G47" s="149"/>
      <c r="H47" s="245" t="s">
        <v>133</v>
      </c>
      <c r="I47" s="245"/>
      <c r="J47" s="246">
        <f>SUM(AD44)-BT44</f>
        <v>0</v>
      </c>
      <c r="K47" s="246"/>
      <c r="O47" s="150"/>
      <c r="BG47" s="134"/>
    </row>
    <row r="48" spans="1:83" s="94" customFormat="1" ht="10.5" customHeight="1" thickBot="1">
      <c r="C48" s="228" t="s">
        <v>242</v>
      </c>
      <c r="D48" s="228"/>
      <c r="E48" s="232">
        <f>SUM(Janvier!AD11)</f>
        <v>0</v>
      </c>
      <c r="F48" s="232"/>
      <c r="G48" s="151"/>
      <c r="H48" s="274" t="s">
        <v>238</v>
      </c>
      <c r="I48" s="275"/>
      <c r="J48" s="250">
        <f>SUM(AC44)-BS44</f>
        <v>0</v>
      </c>
      <c r="K48" s="250"/>
      <c r="V48" s="150"/>
      <c r="BN48" s="134"/>
    </row>
    <row r="49" spans="3:74" s="94" customFormat="1" ht="10.5" customHeight="1" thickBot="1">
      <c r="C49" s="233" t="s">
        <v>241</v>
      </c>
      <c r="D49" s="234"/>
      <c r="E49" s="232">
        <f>SUM(Janvier!AC11)</f>
        <v>0</v>
      </c>
      <c r="F49" s="232"/>
      <c r="G49" s="151"/>
      <c r="H49" s="271" t="s">
        <v>4</v>
      </c>
      <c r="I49" s="272"/>
      <c r="J49" s="251">
        <f>SUM(J46:K48)</f>
        <v>0</v>
      </c>
      <c r="K49" s="252"/>
      <c r="V49" s="150"/>
      <c r="BN49" s="134"/>
    </row>
    <row r="50" spans="3:74" s="94" customFormat="1" ht="10.5" customHeight="1">
      <c r="C50" s="235" t="s">
        <v>243</v>
      </c>
      <c r="D50" s="236"/>
      <c r="E50" s="232">
        <f>SUM(Janvier!BS11)</f>
        <v>0</v>
      </c>
      <c r="F50" s="232"/>
      <c r="G50" s="151"/>
      <c r="H50" s="207"/>
      <c r="I50" s="207"/>
      <c r="J50" s="208"/>
      <c r="K50" s="208"/>
      <c r="R50" s="150"/>
      <c r="BJ50" s="134"/>
    </row>
    <row r="51" spans="3:74" s="94" customFormat="1" ht="10.5" customHeight="1" thickBot="1">
      <c r="C51" s="241" t="s">
        <v>134</v>
      </c>
      <c r="D51" s="241"/>
      <c r="E51" s="242">
        <f>BV44</f>
        <v>0</v>
      </c>
      <c r="F51" s="242"/>
      <c r="G51" s="152"/>
      <c r="H51" s="152"/>
      <c r="I51" s="152"/>
      <c r="J51" s="152"/>
      <c r="K51" s="152"/>
      <c r="L51" s="152"/>
      <c r="M51" s="152"/>
    </row>
    <row r="52" spans="3:74" s="94" customFormat="1" ht="10.5" customHeight="1" thickBot="1">
      <c r="C52" s="226" t="s">
        <v>135</v>
      </c>
      <c r="D52" s="226"/>
      <c r="E52" s="227">
        <f>SUM(E46:E49)-E51-E50</f>
        <v>0</v>
      </c>
      <c r="F52" s="227"/>
      <c r="G52" s="148"/>
      <c r="H52" s="148"/>
      <c r="I52" s="148"/>
      <c r="J52" s="148"/>
      <c r="K52" s="223" t="b">
        <f>EXACT(E52,J49)</f>
        <v>1</v>
      </c>
      <c r="L52" s="148"/>
      <c r="M52" s="148"/>
    </row>
    <row r="53" spans="3:74">
      <c r="BP53" s="2"/>
      <c r="BT53" s="2"/>
      <c r="BV53" s="1"/>
    </row>
    <row r="65536" spans="70:70">
      <c r="BR65536" s="1" t="s">
        <v>136</v>
      </c>
    </row>
  </sheetData>
  <sheetProtection password="CC6F" sheet="1" objects="1" scenarios="1"/>
  <mergeCells count="36">
    <mergeCell ref="BR2:BR9"/>
    <mergeCell ref="BT2:BT9"/>
    <mergeCell ref="BU2:BU9"/>
    <mergeCell ref="A3:C4"/>
    <mergeCell ref="U3:U9"/>
    <mergeCell ref="Y3:Y9"/>
    <mergeCell ref="BD3:BD9"/>
    <mergeCell ref="A6:C8"/>
    <mergeCell ref="AD2:AD9"/>
    <mergeCell ref="AE2:AE9"/>
    <mergeCell ref="BS2:BS9"/>
    <mergeCell ref="AC2:AC9"/>
    <mergeCell ref="A11:B11"/>
    <mergeCell ref="AB2:AB9"/>
    <mergeCell ref="C51:D51"/>
    <mergeCell ref="E51:F51"/>
    <mergeCell ref="C46:D46"/>
    <mergeCell ref="E46:F46"/>
    <mergeCell ref="H46:I46"/>
    <mergeCell ref="J46:K46"/>
    <mergeCell ref="H47:I47"/>
    <mergeCell ref="J47:K47"/>
    <mergeCell ref="H48:I48"/>
    <mergeCell ref="H49:I49"/>
    <mergeCell ref="J48:K48"/>
    <mergeCell ref="J49:K49"/>
    <mergeCell ref="E49:F49"/>
    <mergeCell ref="E50:F50"/>
    <mergeCell ref="C52:D52"/>
    <mergeCell ref="E52:F52"/>
    <mergeCell ref="C47:D47"/>
    <mergeCell ref="E47:F47"/>
    <mergeCell ref="C48:D48"/>
    <mergeCell ref="E48:F48"/>
    <mergeCell ref="C49:D49"/>
    <mergeCell ref="C50:D50"/>
  </mergeCells>
  <conditionalFormatting sqref="K52">
    <cfRule type="expression" dxfId="13" priority="3">
      <formula>FIND($E$52,$J$49)</formula>
    </cfRule>
  </conditionalFormatting>
  <conditionalFormatting sqref="AB46">
    <cfRule type="expression" dxfId="12" priority="2">
      <formula>EXACT(BR44,AB44)</formula>
    </cfRule>
  </conditionalFormatting>
  <conditionalFormatting sqref="BR46">
    <cfRule type="expression" dxfId="11" priority="1">
      <formula>EXACT(AB44,BR44)</formula>
    </cfRule>
  </conditionalFormatting>
  <printOptions horizontalCentered="1"/>
  <pageMargins left="0.25" right="0.25" top="0.75" bottom="0.75" header="0.3" footer="0.3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49</vt:i4>
      </vt:variant>
    </vt:vector>
  </HeadingPairs>
  <TitlesOfParts>
    <vt:vector size="62" baseType="lpstr">
      <vt:lpstr>Janvier</vt:lpstr>
      <vt:lpstr>Fevrier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Decembre</vt:lpstr>
      <vt:lpstr>QF</vt:lpstr>
      <vt:lpstr>Août!Excel_BuiltIn_Print_Area_1</vt:lpstr>
      <vt:lpstr>Avril!Excel_BuiltIn_Print_Area_1</vt:lpstr>
      <vt:lpstr>Decembre!Excel_BuiltIn_Print_Area_1</vt:lpstr>
      <vt:lpstr>Fevrier!Excel_BuiltIn_Print_Area_1</vt:lpstr>
      <vt:lpstr>Juillet!Excel_BuiltIn_Print_Area_1</vt:lpstr>
      <vt:lpstr>Juin!Excel_BuiltIn_Print_Area_1</vt:lpstr>
      <vt:lpstr>Mai!Excel_BuiltIn_Print_Area_1</vt:lpstr>
      <vt:lpstr>Mars!Excel_BuiltIn_Print_Area_1</vt:lpstr>
      <vt:lpstr>Novembre!Excel_BuiltIn_Print_Area_1</vt:lpstr>
      <vt:lpstr>Octobre!Excel_BuiltIn_Print_Area_1</vt:lpstr>
      <vt:lpstr>Septembre!Excel_BuiltIn_Print_Area_1</vt:lpstr>
      <vt:lpstr>Excel_BuiltIn_Print_Area_1</vt:lpstr>
      <vt:lpstr>Août!Excel_BuiltIn_Print_Area_1_1</vt:lpstr>
      <vt:lpstr>Avril!Excel_BuiltIn_Print_Area_1_1</vt:lpstr>
      <vt:lpstr>Decembre!Excel_BuiltIn_Print_Area_1_1</vt:lpstr>
      <vt:lpstr>Fevrier!Excel_BuiltIn_Print_Area_1_1</vt:lpstr>
      <vt:lpstr>Juillet!Excel_BuiltIn_Print_Area_1_1</vt:lpstr>
      <vt:lpstr>Juin!Excel_BuiltIn_Print_Area_1_1</vt:lpstr>
      <vt:lpstr>Mai!Excel_BuiltIn_Print_Area_1_1</vt:lpstr>
      <vt:lpstr>Mars!Excel_BuiltIn_Print_Area_1_1</vt:lpstr>
      <vt:lpstr>Novembre!Excel_BuiltIn_Print_Area_1_1</vt:lpstr>
      <vt:lpstr>Octobre!Excel_BuiltIn_Print_Area_1_1</vt:lpstr>
      <vt:lpstr>Septembre!Excel_BuiltIn_Print_Area_1_1</vt:lpstr>
      <vt:lpstr>Excel_BuiltIn_Print_Area_1_1</vt:lpstr>
      <vt:lpstr>Août!Excel_BuiltIn_Print_Area_2_1_1</vt:lpstr>
      <vt:lpstr>Avril!Excel_BuiltIn_Print_Area_2_1_1</vt:lpstr>
      <vt:lpstr>Decembre!Excel_BuiltIn_Print_Area_2_1_1</vt:lpstr>
      <vt:lpstr>Fevrier!Excel_BuiltIn_Print_Area_2_1_1</vt:lpstr>
      <vt:lpstr>Juillet!Excel_BuiltIn_Print_Area_2_1_1</vt:lpstr>
      <vt:lpstr>Juin!Excel_BuiltIn_Print_Area_2_1_1</vt:lpstr>
      <vt:lpstr>Mai!Excel_BuiltIn_Print_Area_2_1_1</vt:lpstr>
      <vt:lpstr>Mars!Excel_BuiltIn_Print_Area_2_1_1</vt:lpstr>
      <vt:lpstr>Novembre!Excel_BuiltIn_Print_Area_2_1_1</vt:lpstr>
      <vt:lpstr>Octobre!Excel_BuiltIn_Print_Area_2_1_1</vt:lpstr>
      <vt:lpstr>Septembre!Excel_BuiltIn_Print_Area_2_1_1</vt:lpstr>
      <vt:lpstr>Excel_BuiltIn_Print_Area_2_1_1</vt:lpstr>
      <vt:lpstr>Août!Zone_d_impression</vt:lpstr>
      <vt:lpstr>Avril!Zone_d_impression</vt:lpstr>
      <vt:lpstr>Decembre!Zone_d_impression</vt:lpstr>
      <vt:lpstr>Fevrier!Zone_d_impression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QF!Zone_d_impression</vt:lpstr>
      <vt:lpstr>Septembre!Zone_d_impression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jean-gabriel lelou</dc:creator>
  <cp:lastModifiedBy>Jean Gabriel</cp:lastModifiedBy>
  <cp:lastPrinted>2016-12-01T15:20:21Z</cp:lastPrinted>
  <dcterms:created xsi:type="dcterms:W3CDTF">2016-10-06T13:24:14Z</dcterms:created>
  <dcterms:modified xsi:type="dcterms:W3CDTF">2016-12-08T21:18:23Z</dcterms:modified>
</cp:coreProperties>
</file>